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Setup" sheetId="2" state="visible" r:id="rId4"/>
    <sheet name="Summary" sheetId="3" state="visible" r:id="rId5"/>
    <sheet name="Jobber" sheetId="4" state="visible" r:id="rId6"/>
    <sheet name="Housecall Pro" sheetId="5" state="visible" r:id="rId7"/>
    <sheet name="ServiceTitan" sheetId="6" state="visible" r:id="rId8"/>
    <sheet name="Other Finalist" sheetId="7" state="visible" r:id="rId9"/>
  </sheets>
  <definedNames>
    <definedName function="false" hidden="false" localSheetId="4" name="_xlnm.Print_Area" vbProcedure="false">'Housecall Pro'!$A$1:$F$31</definedName>
    <definedName function="false" hidden="false" localSheetId="3" name="_xlnm.Print_Area" vbProcedure="false">Jobber!$A$1:$F$31</definedName>
    <definedName function="false" hidden="false" localSheetId="6" name="_xlnm.Print_Area" vbProcedure="false">'Other Finalist'!$A$1:$F$31</definedName>
    <definedName function="false" hidden="false" localSheetId="0" name="_xlnm.Print_Area" vbProcedure="false">'Read Me'!$A$1:$F$21</definedName>
    <definedName function="false" hidden="false" localSheetId="5" name="_xlnm.Print_Area" vbProcedure="false">ServiceTitan!$A$1:$F$31</definedName>
    <definedName function="false" hidden="false" localSheetId="1" name="_xlnm.Print_Area" vbProcedure="false">Setup!$A$1:$C$57</definedName>
    <definedName function="false" hidden="false" localSheetId="2" name="_xlnm.Print_Area" vbProcedure="false">Summary!$A$1:$E$20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<sst xmlns="http://schemas.openxmlformats.org/spreadsheetml/2006/main" count="261" uniqueCount="87">
  <si>
    <t xml:space="preserve">Field Service Software Cost Calculator</t>
  </si>
  <si>
    <t xml:space="preserve">1. Start on Setup</t>
  </si>
  <si>
    <t xml:space="preserve">Enter your total employees/users and number of field technicians once. Each finalist then has its own short, vertical pricing section—no wide pricing table and no billing jargon.</t>
  </si>
  <si>
    <t xml:space="preserve">2. Enter the price you actually have</t>
  </si>
  <si>
    <t xml:space="preserve">If a vendor gave you one monthly quote for the whole business, enter it under Monthly base or total subscription. If the vendor gave you a per-user or per-technician price, use that clearly labeled field instead.</t>
  </si>
  <si>
    <t xml:space="preserve">3. What carries forward</t>
  </si>
  <si>
    <t xml:space="preserve">The calculator determines the monthly subscription for your business and carries it into the appropriate vendor sheet. Employee, technician, and annual-job counts also feed the per-technician and per-job calculations.</t>
  </si>
  <si>
    <t xml:space="preserve">4. Add the less-obvious costs</t>
  </si>
  <si>
    <t xml:space="preserve">Use the vendor sheets for onboarding, migration, hardware, training, integrations, staff time, and other costs. Yellow cells are inputs; green cells are calculations.</t>
  </si>
  <si>
    <t xml:space="preserve">Important</t>
  </si>
  <si>
    <t xml:space="preserve">The calculator contains no vendor prices until you enter them. Use a current written quote or official pricing, distinguish promotional and renewal amounts, and explain unknowns in Notes. Formula results recalculate automatically when opened.</t>
  </si>
  <si>
    <t xml:space="preserve">Business and subscription setup</t>
  </si>
  <si>
    <t xml:space="preserve">Enter business counts once. Then enter each product's monthly price in the clearly labeled section below.</t>
  </si>
  <si>
    <t xml:space="preserve">Total employees/users needing access</t>
  </si>
  <si>
    <t xml:space="preserve">Enter once; used by every per-user calculation.</t>
  </si>
  <si>
    <t xml:space="preserve">Field technicians</t>
  </si>
  <si>
    <t xml:space="preserve">Enter once; used by every per-technician calculation.</t>
  </si>
  <si>
    <t xml:space="preserve">Completed jobs per year (optional)</t>
  </si>
  <si>
    <t xml:space="preserve">Used only for the optional cost-per-job result.</t>
  </si>
  <si>
    <t xml:space="preserve">Staff labor rate per hour (optional)</t>
  </si>
  <si>
    <t xml:space="preserve">Reference amount for estimating internal setup and training labor.</t>
  </si>
  <si>
    <t xml:space="preserve">Jobber</t>
  </si>
  <si>
    <t xml:space="preserve">Plan name</t>
  </si>
  <si>
    <t xml:space="preserve">The plan or quote being evaluated.</t>
  </si>
  <si>
    <t xml:space="preserve">Monthly base or total subscription</t>
  </si>
  <si>
    <t xml:space="preserve">If you received one total monthly quote for the business, enter it here and leave the per-user and per-technician fields blank.</t>
  </si>
  <si>
    <t xml:space="preserve">Monthly price per employee/user</t>
  </si>
  <si>
    <t xml:space="preserve">Use only when the vendor charges per person who needs access.</t>
  </si>
  <si>
    <t xml:space="preserve">Employees/users included in base price</t>
  </si>
  <si>
    <t xml:space="preserve">Optional. Enter 0 if no users are included or if you entered one total business quote above.</t>
  </si>
  <si>
    <t xml:space="preserve">Monthly price per field technician</t>
  </si>
  <si>
    <t xml:space="preserve">Use only when the vendor charges separately per field technician.</t>
  </si>
  <si>
    <t xml:space="preserve">Other required monthly charges</t>
  </si>
  <si>
    <t xml:space="preserve">Required add-ons, phone/SMS allowances, or other unavoidable monthly charges.</t>
  </si>
  <si>
    <t xml:space="preserve">Calculated monthly subscription for your business</t>
  </si>
  <si>
    <t xml:space="preserve">Calculated automatically from the business counts and price fields above.</t>
  </si>
  <si>
    <t xml:space="preserve">Renewal monthly total, if different</t>
  </si>
  <si>
    <t xml:space="preserve">Optional. Enter the later total only when a promotion expires or the written renewal price differs.</t>
  </si>
  <si>
    <t xml:space="preserve">Monthly subscription used for years 2–3</t>
  </si>
  <si>
    <t xml:space="preserve">Uses the renewal total when entered; otherwise carries the calculated current monthly amount.</t>
  </si>
  <si>
    <t xml:space="preserve">Pricing notes or quote source</t>
  </si>
  <si>
    <t xml:space="preserve">Record billing term, quote date, promotion, included users, and anything still uncertain.</t>
  </si>
  <si>
    <t xml:space="preserve">Housecall Pro</t>
  </si>
  <si>
    <t xml:space="preserve">ServiceTitan</t>
  </si>
  <si>
    <t xml:space="preserve">Other Finalist</t>
  </si>
  <si>
    <t xml:space="preserve">Cost comparison summary</t>
  </si>
  <si>
    <t xml:space="preserve">Complete Setup first, then add the remaining costs on each product sheet.</t>
  </si>
  <si>
    <t xml:space="preserve">Metric</t>
  </si>
  <si>
    <t xml:space="preserve">Monthly subscription — year 1</t>
  </si>
  <si>
    <t xml:space="preserve">Monthly subscription — years 2–3</t>
  </si>
  <si>
    <t xml:space="preserve">First-year total</t>
  </si>
  <si>
    <t xml:space="preserve">Year-two annual run rate</t>
  </si>
  <si>
    <t xml:space="preserve">36-month total</t>
  </si>
  <si>
    <t xml:space="preserve">Cost rows still completely blank</t>
  </si>
  <si>
    <t xml:space="preserve">First-year cost per field technician</t>
  </si>
  <si>
    <t xml:space="preserve">First-year cost per completed job</t>
  </si>
  <si>
    <t xml:space="preserve">Decision note</t>
  </si>
  <si>
    <t xml:space="preserve">Cost is one decision gate. Record which workflow evidence, deal-breakers, implementation burden, and accepted risks explain the final choice.</t>
  </si>
  <si>
    <t xml:space="preserve">Jobber — complete cost input</t>
  </si>
  <si>
    <t xml:space="preserve">The monthly subscription and business counts come from Setup. Enter only the remaining yellow cells.</t>
  </si>
  <si>
    <t xml:space="preserve">Product / plan</t>
  </si>
  <si>
    <t xml:space="preserve">Quote checked</t>
  </si>
  <si>
    <t xml:space="preserve">Evidence owner</t>
  </si>
  <si>
    <t xml:space="preserve">Cost category</t>
  </si>
  <si>
    <t xml:space="preserve">One-time cost</t>
  </si>
  <si>
    <t xml:space="preserve">Monthly cost — year 1</t>
  </si>
  <si>
    <t xml:space="preserve">Monthly cost — years 2–3</t>
  </si>
  <si>
    <t xml:space="preserve">Annual recurring cost</t>
  </si>
  <si>
    <t xml:space="preserve">Notes / quote source</t>
  </si>
  <si>
    <t xml:space="preserve">Subscription and user licenses</t>
  </si>
  <si>
    <t xml:space="preserve">Linked from the clearly labeled subscription inputs on Setup.</t>
  </si>
  <si>
    <t xml:space="preserve">Required add-ons and usage charges</t>
  </si>
  <si>
    <t xml:space="preserve">Onboarding and implementation</t>
  </si>
  <si>
    <t xml:space="preserve">Customer and job data cleanup/migration</t>
  </si>
  <si>
    <t xml:space="preserve">Accounting, API, and integration costs</t>
  </si>
  <si>
    <t xml:space="preserve">Payment/ACH fixed costs or allowances</t>
  </si>
  <si>
    <t xml:space="preserve">Phone, SMS, and AI usage</t>
  </si>
  <si>
    <t xml:space="preserve">Devices, hardware, and internet changes</t>
  </si>
  <si>
    <t xml:space="preserve">Internal staff setup time</t>
  </si>
  <si>
    <t xml:space="preserve">Training and refresher training</t>
  </si>
  <si>
    <t xml:space="preserve">Promotion-expiry allowance</t>
  </si>
  <si>
    <t xml:space="preserve">Renewal-increase allowance</t>
  </si>
  <si>
    <t xml:space="preserve">Exit/export/transition allowance</t>
  </si>
  <si>
    <t xml:space="preserve">Other required or still-unquoted items</t>
  </si>
  <si>
    <t xml:space="preserve">Housecall Pro — complete cost input</t>
  </si>
  <si>
    <t xml:space="preserve">ServiceTitan — complete cost input</t>
  </si>
  <si>
    <t xml:space="preserve">Other Finalist — complete cost input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</si>
</sst>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[RED]&quot;($&quot;#,##0.00\);\-"/>
    <numFmt numFmtId="166" formatCode="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4"/>
      <color rgb="FF173F3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i val="true"/>
      <sz val="10"/>
      <color rgb="FF173F32"/>
      <name val="Arial"/>
      <family val="0"/>
      <charset val="1"/>
    </font>
    <font>
      <b val="true"/>
      <sz val="10"/>
      <color rgb="FF173F32"/>
      <name val="Arial"/>
      <family val="0"/>
      <charset val="1"/>
    </font>
    <font>
      <sz val="9"/>
      <color rgb="FF0000FF"/>
      <name val="Arial"/>
      <family val="0"/>
      <charset val="1"/>
    </font>
    <font>
      <i val="true"/>
      <sz val="9"/>
      <color rgb="FF173F32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color rgb="FF173F3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2"/>
      <color rgb="FF173F32"/>
      <name val="Arial"/>
      <family val="0"/>
      <charset val="1"/>
    </font>
    <font>
      <sz val="9"/>
      <color rgb="FF173F32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73F32"/>
        <bgColor rgb="FF285747"/>
      </patternFill>
    </fill>
    <fill>
      <patternFill patternType="solid">
        <fgColor rgb="FFF7F2E8"/>
        <bgColor rgb="FFFFF2CC"/>
      </patternFill>
    </fill>
    <fill>
      <patternFill patternType="solid">
        <fgColor rgb="FFFFF2CC"/>
        <bgColor rgb="FFF7F2E8"/>
      </patternFill>
    </fill>
    <fill>
      <patternFill patternType="solid">
        <fgColor rgb="FFE5ECE5"/>
        <bgColor rgb="FFF7F2E8"/>
      </patternFill>
    </fill>
    <fill>
      <patternFill patternType="solid">
        <fgColor rgb="FF285747"/>
        <bgColor rgb="FF173F3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AAB5AE"/>
      </left>
      <right/>
      <top style="thin">
        <color rgb="FFAAB5AE"/>
      </top>
      <bottom/>
      <diagonal/>
    </border>
    <border diagonalUp="false" diagonalDown="false">
      <left style="thin">
        <color rgb="FFAAB5AE"/>
      </left>
      <right style="thin">
        <color rgb="FFAAB5AE"/>
      </right>
      <top style="thin">
        <color rgb="FFAAB5AE"/>
      </top>
      <bottom style="thin">
        <color rgb="FFAAB5AE"/>
      </bottom>
      <diagonal/>
    </border>
    <border diagonalUp="false" diagonalDown="false">
      <left style="thin">
        <color rgb="FFAAB5AE"/>
      </left>
      <right/>
      <top style="thin">
        <color rgb="FFAAB5AE"/>
      </top>
      <bottom style="thin">
        <color rgb="FFAAB5A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B5AE"/>
      <rgbColor rgb="FF808080"/>
      <rgbColor rgb="FF9999FF"/>
      <rgbColor rgb="FF993366"/>
      <rgbColor rgb="FFFFF2CC"/>
      <rgbColor rgb="FFF7F2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EC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285747"/>
      <rgbColor rgb="FF339966"/>
      <rgbColor rgb="FF003300"/>
      <rgbColor rgb="FF333300"/>
      <rgbColor rgb="FF993300"/>
      <rgbColor rgb="FF993366"/>
      <rgbColor rgb="FF333399"/>
      <rgbColor rgb="FF173F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6" min="2" style="0" width="2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7.35" hidden="false" customHeight="false" outlineLevel="0" collapsed="false">
      <c r="A3" s="2" t="s">
        <v>1</v>
      </c>
    </row>
    <row r="4" customFormat="false" ht="31.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</row>
    <row r="7" customFormat="false" ht="17.35" hidden="false" customHeight="false" outlineLevel="0" collapsed="false">
      <c r="A7" s="2" t="s">
        <v>3</v>
      </c>
    </row>
    <row r="8" customFormat="false" ht="31.5" hidden="false" customHeight="true" outlineLevel="0" collapsed="false">
      <c r="A8" s="3" t="s">
        <v>4</v>
      </c>
      <c r="B8" s="3"/>
      <c r="C8" s="3"/>
      <c r="D8" s="3"/>
      <c r="E8" s="3"/>
      <c r="F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</row>
    <row r="11" customFormat="false" ht="17.35" hidden="false" customHeight="false" outlineLevel="0" collapsed="false">
      <c r="A11" s="2" t="s">
        <v>5</v>
      </c>
    </row>
    <row r="12" customFormat="false" ht="31.5" hidden="false" customHeight="true" outlineLevel="0" collapsed="false">
      <c r="A12" s="3" t="s">
        <v>6</v>
      </c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5" customFormat="false" ht="17.35" hidden="false" customHeight="false" outlineLevel="0" collapsed="false">
      <c r="A15" s="2" t="s">
        <v>7</v>
      </c>
    </row>
    <row r="16" customFormat="false" ht="31.5" hidden="false" customHeight="true" outlineLevel="0" collapsed="false">
      <c r="A16" s="3" t="s">
        <v>8</v>
      </c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9" customFormat="false" ht="17.35" hidden="false" customHeight="false" outlineLevel="0" collapsed="false">
      <c r="A19" s="2" t="s">
        <v>9</v>
      </c>
    </row>
    <row r="20" customFormat="false" ht="31.5" hidden="false" customHeight="true" outlineLevel="0" collapsed="false">
      <c r="A20" s="3" t="s">
        <v>10</v>
      </c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</sheetData>
  <mergeCells count="6">
    <mergeCell ref="A1:F1"/>
    <mergeCell ref="A4:F5"/>
    <mergeCell ref="A8:F9"/>
    <mergeCell ref="A12:F13"/>
    <mergeCell ref="A16:F17"/>
    <mergeCell ref="A20:F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5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4"/>
    <col collapsed="false" customWidth="true" hidden="false" outlineLevel="0" max="3" min="3" style="0" width="66"/>
  </cols>
  <sheetData>
    <row r="1" customFormat="false" ht="37.5" hidden="false" customHeight="true" outlineLevel="0" collapsed="false">
      <c r="A1" s="4" t="s">
        <v>11</v>
      </c>
      <c r="B1" s="4"/>
      <c r="C1" s="4"/>
    </row>
    <row r="2" customFormat="false" ht="31.5" hidden="false" customHeight="true" outlineLevel="0" collapsed="false">
      <c r="A2" s="5" t="s">
        <v>12</v>
      </c>
      <c r="B2" s="5"/>
      <c r="C2" s="5"/>
    </row>
    <row r="4" customFormat="false" ht="27" hidden="false" customHeight="true" outlineLevel="0" collapsed="false">
      <c r="A4" s="6" t="s">
        <v>13</v>
      </c>
      <c r="B4" s="7"/>
      <c r="C4" s="8" t="s">
        <v>14</v>
      </c>
    </row>
    <row r="5" customFormat="false" ht="27" hidden="false" customHeight="true" outlineLevel="0" collapsed="false">
      <c r="A5" s="6" t="s">
        <v>15</v>
      </c>
      <c r="B5" s="7"/>
      <c r="C5" s="8" t="s">
        <v>16</v>
      </c>
    </row>
    <row r="6" customFormat="false" ht="27" hidden="false" customHeight="true" outlineLevel="0" collapsed="false">
      <c r="A6" s="6" t="s">
        <v>17</v>
      </c>
      <c r="B6" s="7"/>
      <c r="C6" s="8" t="s">
        <v>18</v>
      </c>
    </row>
    <row r="7" customFormat="false" ht="27" hidden="false" customHeight="true" outlineLevel="0" collapsed="false">
      <c r="A7" s="6" t="s">
        <v>19</v>
      </c>
      <c r="B7" s="9"/>
      <c r="C7" s="8" t="s">
        <v>20</v>
      </c>
    </row>
    <row r="11" customFormat="false" ht="27.75" hidden="false" customHeight="true" outlineLevel="0" collapsed="false">
      <c r="A11" s="10" t="s">
        <v>21</v>
      </c>
      <c r="B11" s="10"/>
      <c r="C11" s="10"/>
    </row>
    <row r="12" customFormat="false" ht="27.75" hidden="false" customHeight="true" outlineLevel="0" collapsed="false">
      <c r="A12" s="11" t="s">
        <v>22</v>
      </c>
      <c r="B12" s="7" t="s">
        <v>21</v>
      </c>
      <c r="C12" s="12" t="s">
        <v>23</v>
      </c>
    </row>
    <row r="13" customFormat="false" ht="36" hidden="false" customHeight="true" outlineLevel="0" collapsed="false">
      <c r="A13" s="13" t="s">
        <v>24</v>
      </c>
      <c r="B13" s="9"/>
      <c r="C13" s="14" t="s">
        <v>25</v>
      </c>
    </row>
    <row r="14" customFormat="false" ht="27.75" hidden="false" customHeight="true" outlineLevel="0" collapsed="false">
      <c r="A14" s="11" t="s">
        <v>26</v>
      </c>
      <c r="B14" s="9"/>
      <c r="C14" s="12" t="s">
        <v>27</v>
      </c>
    </row>
    <row r="15" customFormat="false" ht="27.75" hidden="false" customHeight="true" outlineLevel="0" collapsed="false">
      <c r="A15" s="13" t="s">
        <v>28</v>
      </c>
      <c r="B15" s="7"/>
      <c r="C15" s="14" t="s">
        <v>29</v>
      </c>
    </row>
    <row r="16" customFormat="false" ht="27.75" hidden="false" customHeight="true" outlineLevel="0" collapsed="false">
      <c r="A16" s="11" t="s">
        <v>30</v>
      </c>
      <c r="B16" s="9"/>
      <c r="C16" s="12" t="s">
        <v>31</v>
      </c>
    </row>
    <row r="17" customFormat="false" ht="27.75" hidden="false" customHeight="true" outlineLevel="0" collapsed="false">
      <c r="A17" s="13" t="s">
        <v>32</v>
      </c>
      <c r="B17" s="9"/>
      <c r="C17" s="14" t="s">
        <v>33</v>
      </c>
    </row>
    <row r="18" customFormat="false" ht="36" hidden="false" customHeight="true" outlineLevel="0" collapsed="false">
      <c r="A18" s="11" t="s">
        <v>34</v>
      </c>
      <c r="B18" s="15" t="n">
        <f aca="false">B13+MAX($B$4-B15,0)*B14+$B$5*B16+B17</f>
        <v>0</v>
      </c>
      <c r="C18" s="12" t="s">
        <v>35</v>
      </c>
    </row>
    <row r="19" customFormat="false" ht="36" hidden="false" customHeight="true" outlineLevel="0" collapsed="false">
      <c r="A19" s="13" t="s">
        <v>36</v>
      </c>
      <c r="B19" s="9"/>
      <c r="C19" s="14" t="s">
        <v>37</v>
      </c>
    </row>
    <row r="20" customFormat="false" ht="36" hidden="false" customHeight="true" outlineLevel="0" collapsed="false">
      <c r="A20" s="11" t="s">
        <v>38</v>
      </c>
      <c r="B20" s="15" t="n">
        <f aca="false">IF(B19="",B18,B19)</f>
        <v>0</v>
      </c>
      <c r="C20" s="12" t="s">
        <v>39</v>
      </c>
    </row>
    <row r="21" customFormat="false" ht="36" hidden="false" customHeight="true" outlineLevel="0" collapsed="false">
      <c r="A21" s="13" t="s">
        <v>40</v>
      </c>
      <c r="B21" s="7"/>
      <c r="C21" s="14" t="s">
        <v>41</v>
      </c>
    </row>
    <row r="23" customFormat="false" ht="27.75" hidden="false" customHeight="true" outlineLevel="0" collapsed="false">
      <c r="A23" s="10" t="s">
        <v>42</v>
      </c>
      <c r="B23" s="10"/>
      <c r="C23" s="10"/>
    </row>
    <row r="24" customFormat="false" ht="27.75" hidden="false" customHeight="true" outlineLevel="0" collapsed="false">
      <c r="A24" s="11" t="s">
        <v>22</v>
      </c>
      <c r="B24" s="7" t="s">
        <v>42</v>
      </c>
      <c r="C24" s="12" t="s">
        <v>23</v>
      </c>
    </row>
    <row r="25" customFormat="false" ht="36" hidden="false" customHeight="true" outlineLevel="0" collapsed="false">
      <c r="A25" s="13" t="s">
        <v>24</v>
      </c>
      <c r="B25" s="9"/>
      <c r="C25" s="14" t="s">
        <v>25</v>
      </c>
    </row>
    <row r="26" customFormat="false" ht="27.75" hidden="false" customHeight="true" outlineLevel="0" collapsed="false">
      <c r="A26" s="11" t="s">
        <v>26</v>
      </c>
      <c r="B26" s="9"/>
      <c r="C26" s="12" t="s">
        <v>27</v>
      </c>
    </row>
    <row r="27" customFormat="false" ht="27.75" hidden="false" customHeight="true" outlineLevel="0" collapsed="false">
      <c r="A27" s="13" t="s">
        <v>28</v>
      </c>
      <c r="B27" s="7"/>
      <c r="C27" s="14" t="s">
        <v>29</v>
      </c>
    </row>
    <row r="28" customFormat="false" ht="27.75" hidden="false" customHeight="true" outlineLevel="0" collapsed="false">
      <c r="A28" s="11" t="s">
        <v>30</v>
      </c>
      <c r="B28" s="9"/>
      <c r="C28" s="12" t="s">
        <v>31</v>
      </c>
    </row>
    <row r="29" customFormat="false" ht="27.75" hidden="false" customHeight="true" outlineLevel="0" collapsed="false">
      <c r="A29" s="13" t="s">
        <v>32</v>
      </c>
      <c r="B29" s="9"/>
      <c r="C29" s="14" t="s">
        <v>33</v>
      </c>
    </row>
    <row r="30" customFormat="false" ht="36" hidden="false" customHeight="true" outlineLevel="0" collapsed="false">
      <c r="A30" s="11" t="s">
        <v>34</v>
      </c>
      <c r="B30" s="15" t="n">
        <f aca="false">B25+MAX($B$4-B27,0)*B26+$B$5*B28+B29</f>
        <v>0</v>
      </c>
      <c r="C30" s="12" t="s">
        <v>35</v>
      </c>
    </row>
    <row r="31" customFormat="false" ht="36" hidden="false" customHeight="true" outlineLevel="0" collapsed="false">
      <c r="A31" s="13" t="s">
        <v>36</v>
      </c>
      <c r="B31" s="9"/>
      <c r="C31" s="14" t="s">
        <v>37</v>
      </c>
    </row>
    <row r="32" customFormat="false" ht="36" hidden="false" customHeight="true" outlineLevel="0" collapsed="false">
      <c r="A32" s="11" t="s">
        <v>38</v>
      </c>
      <c r="B32" s="15" t="n">
        <f aca="false">IF(B31="",B30,B31)</f>
        <v>0</v>
      </c>
      <c r="C32" s="12" t="s">
        <v>39</v>
      </c>
    </row>
    <row r="33" customFormat="false" ht="36" hidden="false" customHeight="true" outlineLevel="0" collapsed="false">
      <c r="A33" s="13" t="s">
        <v>40</v>
      </c>
      <c r="B33" s="7"/>
      <c r="C33" s="14" t="s">
        <v>41</v>
      </c>
    </row>
    <row r="35" customFormat="false" ht="27.75" hidden="false" customHeight="true" outlineLevel="0" collapsed="false">
      <c r="A35" s="10" t="s">
        <v>43</v>
      </c>
      <c r="B35" s="10"/>
      <c r="C35" s="10"/>
    </row>
    <row r="36" customFormat="false" ht="27.75" hidden="false" customHeight="true" outlineLevel="0" collapsed="false">
      <c r="A36" s="11" t="s">
        <v>22</v>
      </c>
      <c r="B36" s="7" t="s">
        <v>43</v>
      </c>
      <c r="C36" s="12" t="s">
        <v>23</v>
      </c>
    </row>
    <row r="37" customFormat="false" ht="36" hidden="false" customHeight="true" outlineLevel="0" collapsed="false">
      <c r="A37" s="13" t="s">
        <v>24</v>
      </c>
      <c r="B37" s="9"/>
      <c r="C37" s="14" t="s">
        <v>25</v>
      </c>
    </row>
    <row r="38" customFormat="false" ht="27.75" hidden="false" customHeight="true" outlineLevel="0" collapsed="false">
      <c r="A38" s="11" t="s">
        <v>26</v>
      </c>
      <c r="B38" s="9"/>
      <c r="C38" s="12" t="s">
        <v>27</v>
      </c>
    </row>
    <row r="39" customFormat="false" ht="27.75" hidden="false" customHeight="true" outlineLevel="0" collapsed="false">
      <c r="A39" s="13" t="s">
        <v>28</v>
      </c>
      <c r="B39" s="7"/>
      <c r="C39" s="14" t="s">
        <v>29</v>
      </c>
    </row>
    <row r="40" customFormat="false" ht="27.75" hidden="false" customHeight="true" outlineLevel="0" collapsed="false">
      <c r="A40" s="11" t="s">
        <v>30</v>
      </c>
      <c r="B40" s="9"/>
      <c r="C40" s="12" t="s">
        <v>31</v>
      </c>
    </row>
    <row r="41" customFormat="false" ht="27.75" hidden="false" customHeight="true" outlineLevel="0" collapsed="false">
      <c r="A41" s="13" t="s">
        <v>32</v>
      </c>
      <c r="B41" s="9"/>
      <c r="C41" s="14" t="s">
        <v>33</v>
      </c>
    </row>
    <row r="42" customFormat="false" ht="36" hidden="false" customHeight="true" outlineLevel="0" collapsed="false">
      <c r="A42" s="11" t="s">
        <v>34</v>
      </c>
      <c r="B42" s="15" t="n">
        <f aca="false">B37+MAX($B$4-B39,0)*B38+$B$5*B40+B41</f>
        <v>0</v>
      </c>
      <c r="C42" s="12" t="s">
        <v>35</v>
      </c>
    </row>
    <row r="43" customFormat="false" ht="36" hidden="false" customHeight="true" outlineLevel="0" collapsed="false">
      <c r="A43" s="13" t="s">
        <v>36</v>
      </c>
      <c r="B43" s="9"/>
      <c r="C43" s="14" t="s">
        <v>37</v>
      </c>
    </row>
    <row r="44" customFormat="false" ht="36" hidden="false" customHeight="true" outlineLevel="0" collapsed="false">
      <c r="A44" s="11" t="s">
        <v>38</v>
      </c>
      <c r="B44" s="15" t="n">
        <f aca="false">IF(B43="",B42,B43)</f>
        <v>0</v>
      </c>
      <c r="C44" s="12" t="s">
        <v>39</v>
      </c>
    </row>
    <row r="45" customFormat="false" ht="36" hidden="false" customHeight="true" outlineLevel="0" collapsed="false">
      <c r="A45" s="13" t="s">
        <v>40</v>
      </c>
      <c r="B45" s="7"/>
      <c r="C45" s="14" t="s">
        <v>41</v>
      </c>
    </row>
    <row r="47" customFormat="false" ht="27.75" hidden="false" customHeight="true" outlineLevel="0" collapsed="false">
      <c r="A47" s="10" t="s">
        <v>44</v>
      </c>
      <c r="B47" s="10"/>
      <c r="C47" s="10"/>
    </row>
    <row r="48" customFormat="false" ht="27.75" hidden="false" customHeight="true" outlineLevel="0" collapsed="false">
      <c r="A48" s="11" t="s">
        <v>22</v>
      </c>
      <c r="B48" s="7"/>
      <c r="C48" s="12" t="s">
        <v>23</v>
      </c>
    </row>
    <row r="49" customFormat="false" ht="36" hidden="false" customHeight="true" outlineLevel="0" collapsed="false">
      <c r="A49" s="13" t="s">
        <v>24</v>
      </c>
      <c r="B49" s="9"/>
      <c r="C49" s="14" t="s">
        <v>25</v>
      </c>
    </row>
    <row r="50" customFormat="false" ht="27.75" hidden="false" customHeight="true" outlineLevel="0" collapsed="false">
      <c r="A50" s="11" t="s">
        <v>26</v>
      </c>
      <c r="B50" s="9"/>
      <c r="C50" s="12" t="s">
        <v>27</v>
      </c>
    </row>
    <row r="51" customFormat="false" ht="27.75" hidden="false" customHeight="true" outlineLevel="0" collapsed="false">
      <c r="A51" s="13" t="s">
        <v>28</v>
      </c>
      <c r="B51" s="7"/>
      <c r="C51" s="14" t="s">
        <v>29</v>
      </c>
    </row>
    <row r="52" customFormat="false" ht="27.75" hidden="false" customHeight="true" outlineLevel="0" collapsed="false">
      <c r="A52" s="11" t="s">
        <v>30</v>
      </c>
      <c r="B52" s="9"/>
      <c r="C52" s="12" t="s">
        <v>31</v>
      </c>
    </row>
    <row r="53" customFormat="false" ht="27.75" hidden="false" customHeight="true" outlineLevel="0" collapsed="false">
      <c r="A53" s="13" t="s">
        <v>32</v>
      </c>
      <c r="B53" s="9"/>
      <c r="C53" s="14" t="s">
        <v>33</v>
      </c>
    </row>
    <row r="54" customFormat="false" ht="36" hidden="false" customHeight="true" outlineLevel="0" collapsed="false">
      <c r="A54" s="11" t="s">
        <v>34</v>
      </c>
      <c r="B54" s="15" t="n">
        <f aca="false">B49+MAX($B$4-B51,0)*B50+$B$5*B52+B53</f>
        <v>0</v>
      </c>
      <c r="C54" s="12" t="s">
        <v>35</v>
      </c>
    </row>
    <row r="55" customFormat="false" ht="36" hidden="false" customHeight="true" outlineLevel="0" collapsed="false">
      <c r="A55" s="13" t="s">
        <v>36</v>
      </c>
      <c r="B55" s="9"/>
      <c r="C55" s="14" t="s">
        <v>37</v>
      </c>
    </row>
    <row r="56" customFormat="false" ht="36" hidden="false" customHeight="true" outlineLevel="0" collapsed="false">
      <c r="A56" s="11" t="s">
        <v>38</v>
      </c>
      <c r="B56" s="15" t="n">
        <f aca="false">IF(B55="",B54,B55)</f>
        <v>0</v>
      </c>
      <c r="C56" s="12" t="s">
        <v>39</v>
      </c>
    </row>
    <row r="57" customFormat="false" ht="36" hidden="false" customHeight="true" outlineLevel="0" collapsed="false">
      <c r="A57" s="13" t="s">
        <v>40</v>
      </c>
      <c r="B57" s="7"/>
      <c r="C57" s="14" t="s">
        <v>41</v>
      </c>
    </row>
  </sheetData>
  <mergeCells count="6">
    <mergeCell ref="A1:C1"/>
    <mergeCell ref="A2:C2"/>
    <mergeCell ref="A11:C11"/>
    <mergeCell ref="A23:C23"/>
    <mergeCell ref="A35:C35"/>
    <mergeCell ref="A47:C47"/>
  </mergeCells>
  <dataValidations count="2">
    <dataValidation allowBlank="true" errorStyle="stop" operator="greaterThanOrEqual" showDropDown="false" showErrorMessage="false" showInputMessage="false" sqref="B4:B6 B15 B27 B39 B51" type="whole">
      <formula1>0</formula1>
      <formula2>0</formula2>
    </dataValidation>
    <dataValidation allowBlank="true" errorStyle="stop" operator="greaterThanOrEqual" showDropDown="false" showErrorMessage="false" showInputMessage="false" sqref="B7 B13:B14 B16:B17 B19 B25:B26 B28:B29 B31 B37:B38 B40:B41 B43 B49:B50 B52:B53 B55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5"/>
    <col collapsed="false" customWidth="true" hidden="false" outlineLevel="0" max="5" min="2" style="0" width="18"/>
  </cols>
  <sheetData>
    <row r="1" customFormat="false" ht="33.75" hidden="false" customHeight="true" outlineLevel="0" collapsed="false">
      <c r="A1" s="1" t="s">
        <v>45</v>
      </c>
      <c r="B1" s="1"/>
      <c r="C1" s="1"/>
      <c r="D1" s="1"/>
      <c r="E1" s="1"/>
    </row>
    <row r="3" customFormat="false" ht="15" hidden="false" customHeight="false" outlineLevel="0" collapsed="false">
      <c r="A3" s="16" t="s">
        <v>46</v>
      </c>
    </row>
    <row r="5" customFormat="false" ht="15" hidden="false" customHeight="false" outlineLevel="0" collapsed="false">
      <c r="A5" s="17" t="s">
        <v>47</v>
      </c>
      <c r="B5" s="17" t="s">
        <v>21</v>
      </c>
      <c r="C5" s="17" t="s">
        <v>42</v>
      </c>
      <c r="D5" s="17" t="s">
        <v>43</v>
      </c>
      <c r="E5" s="17" t="s">
        <v>44</v>
      </c>
    </row>
    <row r="6" customFormat="false" ht="15" hidden="false" customHeight="false" outlineLevel="0" collapsed="false">
      <c r="A6" s="18" t="s">
        <v>48</v>
      </c>
      <c r="B6" s="15" t="n">
        <f aca="false">Setup!B18</f>
        <v>0</v>
      </c>
      <c r="C6" s="15" t="n">
        <f aca="false">Setup!B30</f>
        <v>0</v>
      </c>
      <c r="D6" s="15" t="n">
        <f aca="false">Setup!B42</f>
        <v>0</v>
      </c>
      <c r="E6" s="15" t="n">
        <f aca="false">Setup!B54</f>
        <v>0</v>
      </c>
    </row>
    <row r="7" customFormat="false" ht="15" hidden="false" customHeight="false" outlineLevel="0" collapsed="false">
      <c r="A7" s="19" t="s">
        <v>49</v>
      </c>
      <c r="B7" s="15" t="n">
        <f aca="false">Setup!B20</f>
        <v>0</v>
      </c>
      <c r="C7" s="15" t="n">
        <f aca="false">Setup!B32</f>
        <v>0</v>
      </c>
      <c r="D7" s="15" t="n">
        <f aca="false">Setup!B44</f>
        <v>0</v>
      </c>
      <c r="E7" s="15" t="n">
        <f aca="false">Setup!B56</f>
        <v>0</v>
      </c>
    </row>
    <row r="8" customFormat="false" ht="15" hidden="false" customHeight="false" outlineLevel="0" collapsed="false">
      <c r="A8" s="18" t="s">
        <v>50</v>
      </c>
      <c r="B8" s="15" t="n">
        <f aca="false">Jobber!B23</f>
        <v>0</v>
      </c>
      <c r="C8" s="15" t="n">
        <f aca="false">'Housecall Pro'!B23</f>
        <v>0</v>
      </c>
      <c r="D8" s="15" t="n">
        <f aca="false">ServiceTitan!B23</f>
        <v>0</v>
      </c>
      <c r="E8" s="15" t="n">
        <f aca="false">'Other Finalist'!B23</f>
        <v>0</v>
      </c>
    </row>
    <row r="9" customFormat="false" ht="15" hidden="false" customHeight="false" outlineLevel="0" collapsed="false">
      <c r="A9" s="19" t="s">
        <v>51</v>
      </c>
      <c r="B9" s="15" t="n">
        <f aca="false">Jobber!B24</f>
        <v>0</v>
      </c>
      <c r="C9" s="15" t="n">
        <f aca="false">'Housecall Pro'!B24</f>
        <v>0</v>
      </c>
      <c r="D9" s="15" t="n">
        <f aca="false">ServiceTitan!B24</f>
        <v>0</v>
      </c>
      <c r="E9" s="15" t="n">
        <f aca="false">'Other Finalist'!B24</f>
        <v>0</v>
      </c>
    </row>
    <row r="10" customFormat="false" ht="15" hidden="false" customHeight="false" outlineLevel="0" collapsed="false">
      <c r="A10" s="18" t="s">
        <v>52</v>
      </c>
      <c r="B10" s="15" t="n">
        <f aca="false">Jobber!B25</f>
        <v>0</v>
      </c>
      <c r="C10" s="15" t="n">
        <f aca="false">'Housecall Pro'!B25</f>
        <v>0</v>
      </c>
      <c r="D10" s="15" t="n">
        <f aca="false">ServiceTitan!B25</f>
        <v>0</v>
      </c>
      <c r="E10" s="15" t="n">
        <f aca="false">'Other Finalist'!B25</f>
        <v>0</v>
      </c>
    </row>
    <row r="11" customFormat="false" ht="15" hidden="false" customHeight="false" outlineLevel="0" collapsed="false">
      <c r="A11" s="19" t="s">
        <v>53</v>
      </c>
      <c r="B11" s="20" t="n">
        <f aca="false">Jobber!B26</f>
        <v>14</v>
      </c>
      <c r="C11" s="20" t="n">
        <f aca="false">'Housecall Pro'!B26</f>
        <v>14</v>
      </c>
      <c r="D11" s="20" t="n">
        <f aca="false">ServiceTitan!B26</f>
        <v>14</v>
      </c>
      <c r="E11" s="20" t="n">
        <f aca="false">'Other Finalist'!B26</f>
        <v>14</v>
      </c>
    </row>
    <row r="12" customFormat="false" ht="15" hidden="false" customHeight="false" outlineLevel="0" collapsed="false">
      <c r="A12" s="18" t="s">
        <v>54</v>
      </c>
      <c r="B12" s="15" t="str">
        <f aca="false">Jobber!B30</f>
        <v/>
      </c>
      <c r="C12" s="15" t="str">
        <f aca="false">'Housecall Pro'!B30</f>
        <v/>
      </c>
      <c r="D12" s="15" t="str">
        <f aca="false">ServiceTitan!B30</f>
        <v/>
      </c>
      <c r="E12" s="15" t="str">
        <f aca="false">'Other Finalist'!B30</f>
        <v/>
      </c>
    </row>
    <row r="13" customFormat="false" ht="15" hidden="false" customHeight="false" outlineLevel="0" collapsed="false">
      <c r="A13" s="19" t="s">
        <v>55</v>
      </c>
      <c r="B13" s="15" t="str">
        <f aca="false">Jobber!B31</f>
        <v/>
      </c>
      <c r="C13" s="15" t="str">
        <f aca="false">'Housecall Pro'!B31</f>
        <v/>
      </c>
      <c r="D13" s="15" t="str">
        <f aca="false">ServiceTitan!B31</f>
        <v/>
      </c>
      <c r="E13" s="15" t="str">
        <f aca="false">'Other Finalist'!B31</f>
        <v/>
      </c>
    </row>
    <row r="16" customFormat="false" ht="15" hidden="false" customHeight="false" outlineLevel="0" collapsed="false">
      <c r="A16" s="21" t="s">
        <v>56</v>
      </c>
    </row>
    <row r="17" customFormat="false" ht="15" hidden="false" customHeight="true" outlineLevel="0" collapsed="false">
      <c r="A17" s="3" t="s">
        <v>57</v>
      </c>
      <c r="B17" s="3"/>
      <c r="C17" s="3"/>
      <c r="D17" s="3"/>
      <c r="E17" s="3"/>
    </row>
    <row r="18" customFormat="false" ht="15" hidden="false" customHeight="false" outlineLevel="0" collapsed="false">
      <c r="A18" s="3"/>
      <c r="B18" s="3"/>
      <c r="C18" s="3"/>
      <c r="D18" s="3"/>
      <c r="E18" s="3"/>
    </row>
    <row r="19" customFormat="false" ht="15" hidden="false" customHeight="false" outlineLevel="0" collapsed="false">
      <c r="A19" s="3"/>
      <c r="B19" s="3"/>
      <c r="C19" s="3"/>
      <c r="D19" s="3"/>
      <c r="E19" s="3"/>
    </row>
    <row r="20" customFormat="false" ht="15" hidden="false" customHeight="false" outlineLevel="0" collapsed="false">
      <c r="A20" s="3"/>
      <c r="B20" s="3"/>
      <c r="C20" s="3"/>
      <c r="D20" s="3"/>
      <c r="E20" s="3"/>
    </row>
  </sheetData>
  <mergeCells count="2">
    <mergeCell ref="A1:E1"/>
    <mergeCell ref="A17:E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19"/>
    <col collapsed="false" customWidth="true" hidden="false" outlineLevel="0" max="4" min="4" style="0" width="21"/>
    <col collapsed="false" customWidth="true" hidden="false" outlineLevel="0" max="5" min="5" style="0" width="19"/>
    <col collapsed="false" customWidth="true" hidden="false" outlineLevel="0" max="6" min="6" style="0" width="45"/>
  </cols>
  <sheetData>
    <row r="1" customFormat="false" ht="33.75" hidden="false" customHeight="true" outlineLevel="0" collapsed="false">
      <c r="A1" s="22" t="s">
        <v>58</v>
      </c>
      <c r="B1" s="22"/>
      <c r="C1" s="22"/>
      <c r="D1" s="22"/>
      <c r="E1" s="22"/>
      <c r="F1" s="22"/>
    </row>
    <row r="2" customFormat="false" ht="27.75" hidden="false" customHeight="true" outlineLevel="0" collapsed="false">
      <c r="A2" s="23" t="s">
        <v>59</v>
      </c>
      <c r="B2" s="23"/>
      <c r="C2" s="23"/>
      <c r="D2" s="23"/>
      <c r="E2" s="23"/>
      <c r="F2" s="23"/>
    </row>
    <row r="4" customFormat="false" ht="15" hidden="false" customHeight="false" outlineLevel="0" collapsed="false">
      <c r="A4" s="24" t="s">
        <v>60</v>
      </c>
      <c r="B4" s="25" t="str">
        <f aca="false">Setup!B12</f>
        <v>Jobber</v>
      </c>
    </row>
    <row r="5" customFormat="false" ht="15" hidden="false" customHeight="false" outlineLevel="0" collapsed="false">
      <c r="A5" s="24" t="s">
        <v>61</v>
      </c>
      <c r="B5" s="7"/>
    </row>
    <row r="6" customFormat="false" ht="15" hidden="false" customHeight="false" outlineLevel="0" collapsed="false">
      <c r="A6" s="24" t="s">
        <v>62</v>
      </c>
      <c r="B6" s="7"/>
    </row>
    <row r="7" customFormat="false" ht="37.5" hidden="false" customHeight="true" outlineLevel="0" collapsed="false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</row>
    <row r="8" customFormat="false" ht="30" hidden="false" customHeight="true" outlineLevel="0" collapsed="false">
      <c r="A8" s="26" t="s">
        <v>69</v>
      </c>
      <c r="B8" s="9"/>
      <c r="C8" s="15" t="n">
        <f aca="false">Setup!B18</f>
        <v>0</v>
      </c>
      <c r="D8" s="15" t="n">
        <f aca="false">Setup!B20</f>
        <v>0</v>
      </c>
      <c r="E8" s="9"/>
      <c r="F8" s="7" t="s">
        <v>70</v>
      </c>
    </row>
    <row r="9" customFormat="false" ht="30" hidden="false" customHeight="true" outlineLevel="0" collapsed="false">
      <c r="A9" s="27" t="s">
        <v>71</v>
      </c>
      <c r="B9" s="9"/>
      <c r="C9" s="9"/>
      <c r="D9" s="9"/>
      <c r="E9" s="9"/>
      <c r="F9" s="7"/>
    </row>
    <row r="10" customFormat="false" ht="30" hidden="false" customHeight="true" outlineLevel="0" collapsed="false">
      <c r="A10" s="26" t="s">
        <v>72</v>
      </c>
      <c r="B10" s="9"/>
      <c r="C10" s="9"/>
      <c r="D10" s="9"/>
      <c r="E10" s="9"/>
      <c r="F10" s="7"/>
    </row>
    <row r="11" customFormat="false" ht="30" hidden="false" customHeight="true" outlineLevel="0" collapsed="false">
      <c r="A11" s="27" t="s">
        <v>73</v>
      </c>
      <c r="B11" s="9"/>
      <c r="C11" s="9"/>
      <c r="D11" s="9"/>
      <c r="E11" s="9"/>
      <c r="F11" s="7"/>
    </row>
    <row r="12" customFormat="false" ht="30" hidden="false" customHeight="true" outlineLevel="0" collapsed="false">
      <c r="A12" s="26" t="s">
        <v>74</v>
      </c>
      <c r="B12" s="9"/>
      <c r="C12" s="9"/>
      <c r="D12" s="9"/>
      <c r="E12" s="9"/>
      <c r="F12" s="7"/>
    </row>
    <row r="13" customFormat="false" ht="30" hidden="false" customHeight="true" outlineLevel="0" collapsed="false">
      <c r="A13" s="27" t="s">
        <v>75</v>
      </c>
      <c r="B13" s="9"/>
      <c r="C13" s="9"/>
      <c r="D13" s="9"/>
      <c r="E13" s="9"/>
      <c r="F13" s="7"/>
    </row>
    <row r="14" customFormat="false" ht="30" hidden="false" customHeight="true" outlineLevel="0" collapsed="false">
      <c r="A14" s="26" t="s">
        <v>76</v>
      </c>
      <c r="B14" s="9"/>
      <c r="C14" s="9"/>
      <c r="D14" s="9"/>
      <c r="E14" s="9"/>
      <c r="F14" s="7"/>
    </row>
    <row r="15" customFormat="false" ht="30" hidden="false" customHeight="true" outlineLevel="0" collapsed="false">
      <c r="A15" s="27" t="s">
        <v>77</v>
      </c>
      <c r="B15" s="9"/>
      <c r="C15" s="9"/>
      <c r="D15" s="9"/>
      <c r="E15" s="9"/>
      <c r="F15" s="7"/>
    </row>
    <row r="16" customFormat="false" ht="30" hidden="false" customHeight="true" outlineLevel="0" collapsed="false">
      <c r="A16" s="26" t="s">
        <v>78</v>
      </c>
      <c r="B16" s="9"/>
      <c r="C16" s="9"/>
      <c r="D16" s="9"/>
      <c r="E16" s="9"/>
      <c r="F16" s="7"/>
    </row>
    <row r="17" customFormat="false" ht="30" hidden="false" customHeight="true" outlineLevel="0" collapsed="false">
      <c r="A17" s="27" t="s">
        <v>79</v>
      </c>
      <c r="B17" s="9"/>
      <c r="C17" s="9"/>
      <c r="D17" s="9"/>
      <c r="E17" s="9"/>
      <c r="F17" s="7"/>
    </row>
    <row r="18" customFormat="false" ht="30" hidden="false" customHeight="true" outlineLevel="0" collapsed="false">
      <c r="A18" s="26" t="s">
        <v>80</v>
      </c>
      <c r="B18" s="9"/>
      <c r="C18" s="9"/>
      <c r="D18" s="9"/>
      <c r="E18" s="9"/>
      <c r="F18" s="7"/>
    </row>
    <row r="19" customFormat="false" ht="30" hidden="false" customHeight="true" outlineLevel="0" collapsed="false">
      <c r="A19" s="27" t="s">
        <v>81</v>
      </c>
      <c r="B19" s="9"/>
      <c r="C19" s="9"/>
      <c r="D19" s="9"/>
      <c r="E19" s="9"/>
      <c r="F19" s="7"/>
    </row>
    <row r="20" customFormat="false" ht="30" hidden="false" customHeight="true" outlineLevel="0" collapsed="false">
      <c r="A20" s="26" t="s">
        <v>82</v>
      </c>
      <c r="B20" s="9"/>
      <c r="C20" s="9"/>
      <c r="D20" s="9"/>
      <c r="E20" s="9"/>
      <c r="F20" s="7"/>
    </row>
    <row r="21" customFormat="false" ht="30" hidden="false" customHeight="true" outlineLevel="0" collapsed="false">
      <c r="A21" s="27" t="s">
        <v>83</v>
      </c>
      <c r="B21" s="9"/>
      <c r="C21" s="9"/>
      <c r="D21" s="9"/>
      <c r="E21" s="9"/>
      <c r="F21" s="7"/>
    </row>
    <row r="23" customFormat="false" ht="15" hidden="false" customHeight="false" outlineLevel="0" collapsed="false">
      <c r="A23" s="28" t="s">
        <v>50</v>
      </c>
      <c r="B23" s="15" t="n">
        <f aca="false">SUM(B8:B21)+12*SUM(C8:C21)+SUM(E8:E21)</f>
        <v>0</v>
      </c>
    </row>
    <row r="24" customFormat="false" ht="15" hidden="false" customHeight="false" outlineLevel="0" collapsed="false">
      <c r="A24" s="28" t="s">
        <v>51</v>
      </c>
      <c r="B24" s="15" t="n">
        <f aca="false">12*SUM(D8:D21)+SUM(E8:E21)</f>
        <v>0</v>
      </c>
    </row>
    <row r="25" customFormat="false" ht="15" hidden="false" customHeight="false" outlineLevel="0" collapsed="false">
      <c r="A25" s="28" t="s">
        <v>52</v>
      </c>
      <c r="B25" s="15" t="n">
        <f aca="false">B23+2*B24</f>
        <v>0</v>
      </c>
    </row>
    <row r="26" customFormat="false" ht="15" hidden="false" customHeight="false" outlineLevel="0" collapsed="false">
      <c r="A26" s="28" t="s">
        <v>53</v>
      </c>
      <c r="B26" s="20" t="n">
        <f aca="false">SUMPRODUCT(--((B8:B21+C8:C21+D8:D21+E8:E21)=0))</f>
        <v>14</v>
      </c>
    </row>
    <row r="28" customFormat="false" ht="15" hidden="false" customHeight="false" outlineLevel="0" collapsed="false">
      <c r="A28" s="29" t="s">
        <v>15</v>
      </c>
      <c r="B28" s="25" t="n">
        <f aca="false">Setup!B5</f>
        <v>0</v>
      </c>
    </row>
    <row r="29" customFormat="false" ht="15" hidden="false" customHeight="false" outlineLevel="0" collapsed="false">
      <c r="A29" s="29" t="s">
        <v>17</v>
      </c>
      <c r="B29" s="25" t="n">
        <f aca="false">Setup!B6</f>
        <v>0</v>
      </c>
    </row>
    <row r="30" customFormat="false" ht="15" hidden="false" customHeight="false" outlineLevel="0" collapsed="false">
      <c r="A30" s="29" t="s">
        <v>54</v>
      </c>
      <c r="B30" s="15" t="str">
        <f aca="false">IFERROR(B23/B28,"")</f>
        <v/>
      </c>
    </row>
    <row r="31" customFormat="false" ht="15" hidden="false" customHeight="false" outlineLevel="0" collapsed="false">
      <c r="A31" s="29" t="s">
        <v>55</v>
      </c>
      <c r="B31" s="15" t="str">
        <f aca="false">IFERROR(B23/B29,"")</f>
        <v/>
      </c>
    </row>
  </sheetData>
  <mergeCells count="2">
    <mergeCell ref="A1:F1"/>
    <mergeCell ref="A2:F2"/>
  </mergeCells>
  <dataValidations count="1">
    <dataValidation allowBlank="true" errorStyle="stop" operator="greaterThanOrEqual" showDropDown="false" showErrorMessage="false" showInputMessage="false" sqref="B8:E21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19"/>
    <col collapsed="false" customWidth="true" hidden="false" outlineLevel="0" max="4" min="4" style="0" width="21"/>
    <col collapsed="false" customWidth="true" hidden="false" outlineLevel="0" max="5" min="5" style="0" width="19"/>
    <col collapsed="false" customWidth="true" hidden="false" outlineLevel="0" max="6" min="6" style="0" width="45"/>
  </cols>
  <sheetData>
    <row r="1" customFormat="false" ht="33.75" hidden="false" customHeight="true" outlineLevel="0" collapsed="false">
      <c r="A1" s="22" t="s">
        <v>84</v>
      </c>
      <c r="B1" s="22"/>
      <c r="C1" s="22"/>
      <c r="D1" s="22"/>
      <c r="E1" s="22"/>
      <c r="F1" s="22"/>
    </row>
    <row r="2" customFormat="false" ht="27.75" hidden="false" customHeight="true" outlineLevel="0" collapsed="false">
      <c r="A2" s="23" t="s">
        <v>59</v>
      </c>
      <c r="B2" s="23"/>
      <c r="C2" s="23"/>
      <c r="D2" s="23"/>
      <c r="E2" s="23"/>
      <c r="F2" s="23"/>
    </row>
    <row r="4" customFormat="false" ht="15" hidden="false" customHeight="false" outlineLevel="0" collapsed="false">
      <c r="A4" s="24" t="s">
        <v>60</v>
      </c>
      <c r="B4" s="25" t="str">
        <f aca="false">Setup!B24</f>
        <v>Housecall Pro</v>
      </c>
    </row>
    <row r="5" customFormat="false" ht="15" hidden="false" customHeight="false" outlineLevel="0" collapsed="false">
      <c r="A5" s="24" t="s">
        <v>61</v>
      </c>
      <c r="B5" s="7"/>
    </row>
    <row r="6" customFormat="false" ht="15" hidden="false" customHeight="false" outlineLevel="0" collapsed="false">
      <c r="A6" s="24" t="s">
        <v>62</v>
      </c>
      <c r="B6" s="7"/>
    </row>
    <row r="7" customFormat="false" ht="37.5" hidden="false" customHeight="true" outlineLevel="0" collapsed="false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</row>
    <row r="8" customFormat="false" ht="30" hidden="false" customHeight="true" outlineLevel="0" collapsed="false">
      <c r="A8" s="26" t="s">
        <v>69</v>
      </c>
      <c r="B8" s="9"/>
      <c r="C8" s="15" t="n">
        <f aca="false">Setup!B30</f>
        <v>0</v>
      </c>
      <c r="D8" s="15" t="n">
        <f aca="false">Setup!B32</f>
        <v>0</v>
      </c>
      <c r="E8" s="9"/>
      <c r="F8" s="7" t="s">
        <v>70</v>
      </c>
    </row>
    <row r="9" customFormat="false" ht="30" hidden="false" customHeight="true" outlineLevel="0" collapsed="false">
      <c r="A9" s="27" t="s">
        <v>71</v>
      </c>
      <c r="B9" s="9"/>
      <c r="C9" s="9"/>
      <c r="D9" s="9"/>
      <c r="E9" s="9"/>
      <c r="F9" s="7"/>
    </row>
    <row r="10" customFormat="false" ht="30" hidden="false" customHeight="true" outlineLevel="0" collapsed="false">
      <c r="A10" s="26" t="s">
        <v>72</v>
      </c>
      <c r="B10" s="9"/>
      <c r="C10" s="9"/>
      <c r="D10" s="9"/>
      <c r="E10" s="9"/>
      <c r="F10" s="7"/>
    </row>
    <row r="11" customFormat="false" ht="30" hidden="false" customHeight="true" outlineLevel="0" collapsed="false">
      <c r="A11" s="27" t="s">
        <v>73</v>
      </c>
      <c r="B11" s="9"/>
      <c r="C11" s="9"/>
      <c r="D11" s="9"/>
      <c r="E11" s="9"/>
      <c r="F11" s="7"/>
    </row>
    <row r="12" customFormat="false" ht="30" hidden="false" customHeight="true" outlineLevel="0" collapsed="false">
      <c r="A12" s="26" t="s">
        <v>74</v>
      </c>
      <c r="B12" s="9"/>
      <c r="C12" s="9"/>
      <c r="D12" s="9"/>
      <c r="E12" s="9"/>
      <c r="F12" s="7"/>
    </row>
    <row r="13" customFormat="false" ht="30" hidden="false" customHeight="true" outlineLevel="0" collapsed="false">
      <c r="A13" s="27" t="s">
        <v>75</v>
      </c>
      <c r="B13" s="9"/>
      <c r="C13" s="9"/>
      <c r="D13" s="9"/>
      <c r="E13" s="9"/>
      <c r="F13" s="7"/>
    </row>
    <row r="14" customFormat="false" ht="30" hidden="false" customHeight="true" outlineLevel="0" collapsed="false">
      <c r="A14" s="26" t="s">
        <v>76</v>
      </c>
      <c r="B14" s="9"/>
      <c r="C14" s="9"/>
      <c r="D14" s="9"/>
      <c r="E14" s="9"/>
      <c r="F14" s="7"/>
    </row>
    <row r="15" customFormat="false" ht="30" hidden="false" customHeight="true" outlineLevel="0" collapsed="false">
      <c r="A15" s="27" t="s">
        <v>77</v>
      </c>
      <c r="B15" s="9"/>
      <c r="C15" s="9"/>
      <c r="D15" s="9"/>
      <c r="E15" s="9"/>
      <c r="F15" s="7"/>
    </row>
    <row r="16" customFormat="false" ht="30" hidden="false" customHeight="true" outlineLevel="0" collapsed="false">
      <c r="A16" s="26" t="s">
        <v>78</v>
      </c>
      <c r="B16" s="9"/>
      <c r="C16" s="9"/>
      <c r="D16" s="9"/>
      <c r="E16" s="9"/>
      <c r="F16" s="7"/>
    </row>
    <row r="17" customFormat="false" ht="30" hidden="false" customHeight="true" outlineLevel="0" collapsed="false">
      <c r="A17" s="27" t="s">
        <v>79</v>
      </c>
      <c r="B17" s="9"/>
      <c r="C17" s="9"/>
      <c r="D17" s="9"/>
      <c r="E17" s="9"/>
      <c r="F17" s="7"/>
    </row>
    <row r="18" customFormat="false" ht="30" hidden="false" customHeight="true" outlineLevel="0" collapsed="false">
      <c r="A18" s="26" t="s">
        <v>80</v>
      </c>
      <c r="B18" s="9"/>
      <c r="C18" s="9"/>
      <c r="D18" s="9"/>
      <c r="E18" s="9"/>
      <c r="F18" s="7"/>
    </row>
    <row r="19" customFormat="false" ht="30" hidden="false" customHeight="true" outlineLevel="0" collapsed="false">
      <c r="A19" s="27" t="s">
        <v>81</v>
      </c>
      <c r="B19" s="9"/>
      <c r="C19" s="9"/>
      <c r="D19" s="9"/>
      <c r="E19" s="9"/>
      <c r="F19" s="7"/>
    </row>
    <row r="20" customFormat="false" ht="30" hidden="false" customHeight="true" outlineLevel="0" collapsed="false">
      <c r="A20" s="26" t="s">
        <v>82</v>
      </c>
      <c r="B20" s="9"/>
      <c r="C20" s="9"/>
      <c r="D20" s="9"/>
      <c r="E20" s="9"/>
      <c r="F20" s="7"/>
    </row>
    <row r="21" customFormat="false" ht="30" hidden="false" customHeight="true" outlineLevel="0" collapsed="false">
      <c r="A21" s="27" t="s">
        <v>83</v>
      </c>
      <c r="B21" s="9"/>
      <c r="C21" s="9"/>
      <c r="D21" s="9"/>
      <c r="E21" s="9"/>
      <c r="F21" s="7"/>
    </row>
    <row r="23" customFormat="false" ht="15" hidden="false" customHeight="false" outlineLevel="0" collapsed="false">
      <c r="A23" s="28" t="s">
        <v>50</v>
      </c>
      <c r="B23" s="15" t="n">
        <f aca="false">SUM(B8:B21)+12*SUM(C8:C21)+SUM(E8:E21)</f>
        <v>0</v>
      </c>
    </row>
    <row r="24" customFormat="false" ht="15" hidden="false" customHeight="false" outlineLevel="0" collapsed="false">
      <c r="A24" s="28" t="s">
        <v>51</v>
      </c>
      <c r="B24" s="15" t="n">
        <f aca="false">12*SUM(D8:D21)+SUM(E8:E21)</f>
        <v>0</v>
      </c>
    </row>
    <row r="25" customFormat="false" ht="15" hidden="false" customHeight="false" outlineLevel="0" collapsed="false">
      <c r="A25" s="28" t="s">
        <v>52</v>
      </c>
      <c r="B25" s="15" t="n">
        <f aca="false">B23+2*B24</f>
        <v>0</v>
      </c>
    </row>
    <row r="26" customFormat="false" ht="15" hidden="false" customHeight="false" outlineLevel="0" collapsed="false">
      <c r="A26" s="28" t="s">
        <v>53</v>
      </c>
      <c r="B26" s="20" t="n">
        <f aca="false">SUMPRODUCT(--((B8:B21+C8:C21+D8:D21+E8:E21)=0))</f>
        <v>14</v>
      </c>
    </row>
    <row r="28" customFormat="false" ht="15" hidden="false" customHeight="false" outlineLevel="0" collapsed="false">
      <c r="A28" s="29" t="s">
        <v>15</v>
      </c>
      <c r="B28" s="25" t="n">
        <f aca="false">Setup!B5</f>
        <v>0</v>
      </c>
    </row>
    <row r="29" customFormat="false" ht="15" hidden="false" customHeight="false" outlineLevel="0" collapsed="false">
      <c r="A29" s="29" t="s">
        <v>17</v>
      </c>
      <c r="B29" s="25" t="n">
        <f aca="false">Setup!B6</f>
        <v>0</v>
      </c>
    </row>
    <row r="30" customFormat="false" ht="15" hidden="false" customHeight="false" outlineLevel="0" collapsed="false">
      <c r="A30" s="29" t="s">
        <v>54</v>
      </c>
      <c r="B30" s="15" t="str">
        <f aca="false">IFERROR(B23/B28,"")</f>
        <v/>
      </c>
    </row>
    <row r="31" customFormat="false" ht="15" hidden="false" customHeight="false" outlineLevel="0" collapsed="false">
      <c r="A31" s="29" t="s">
        <v>55</v>
      </c>
      <c r="B31" s="15" t="str">
        <f aca="false">IFERROR(B23/B29,"")</f>
        <v/>
      </c>
    </row>
  </sheetData>
  <mergeCells count="2">
    <mergeCell ref="A1:F1"/>
    <mergeCell ref="A2:F2"/>
  </mergeCells>
  <dataValidations count="1">
    <dataValidation allowBlank="true" errorStyle="stop" operator="greaterThanOrEqual" showDropDown="false" showErrorMessage="false" showInputMessage="false" sqref="B8:E21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19"/>
    <col collapsed="false" customWidth="true" hidden="false" outlineLevel="0" max="4" min="4" style="0" width="21"/>
    <col collapsed="false" customWidth="true" hidden="false" outlineLevel="0" max="5" min="5" style="0" width="19"/>
    <col collapsed="false" customWidth="true" hidden="false" outlineLevel="0" max="6" min="6" style="0" width="45"/>
  </cols>
  <sheetData>
    <row r="1" customFormat="false" ht="33.75" hidden="false" customHeight="true" outlineLevel="0" collapsed="false">
      <c r="A1" s="22" t="s">
        <v>85</v>
      </c>
      <c r="B1" s="22"/>
      <c r="C1" s="22"/>
      <c r="D1" s="22"/>
      <c r="E1" s="22"/>
      <c r="F1" s="22"/>
    </row>
    <row r="2" customFormat="false" ht="27.75" hidden="false" customHeight="true" outlineLevel="0" collapsed="false">
      <c r="A2" s="23" t="s">
        <v>59</v>
      </c>
      <c r="B2" s="23"/>
      <c r="C2" s="23"/>
      <c r="D2" s="23"/>
      <c r="E2" s="23"/>
      <c r="F2" s="23"/>
    </row>
    <row r="4" customFormat="false" ht="15" hidden="false" customHeight="false" outlineLevel="0" collapsed="false">
      <c r="A4" s="24" t="s">
        <v>60</v>
      </c>
      <c r="B4" s="25" t="str">
        <f aca="false">Setup!B36</f>
        <v>ServiceTitan</v>
      </c>
    </row>
    <row r="5" customFormat="false" ht="15" hidden="false" customHeight="false" outlineLevel="0" collapsed="false">
      <c r="A5" s="24" t="s">
        <v>61</v>
      </c>
      <c r="B5" s="7"/>
    </row>
    <row r="6" customFormat="false" ht="15" hidden="false" customHeight="false" outlineLevel="0" collapsed="false">
      <c r="A6" s="24" t="s">
        <v>62</v>
      </c>
      <c r="B6" s="7"/>
    </row>
    <row r="7" customFormat="false" ht="37.5" hidden="false" customHeight="true" outlineLevel="0" collapsed="false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</row>
    <row r="8" customFormat="false" ht="30" hidden="false" customHeight="true" outlineLevel="0" collapsed="false">
      <c r="A8" s="26" t="s">
        <v>69</v>
      </c>
      <c r="B8" s="9"/>
      <c r="C8" s="15" t="n">
        <f aca="false">Setup!B42</f>
        <v>0</v>
      </c>
      <c r="D8" s="15" t="n">
        <f aca="false">Setup!B44</f>
        <v>0</v>
      </c>
      <c r="E8" s="9"/>
      <c r="F8" s="7" t="s">
        <v>70</v>
      </c>
    </row>
    <row r="9" customFormat="false" ht="30" hidden="false" customHeight="true" outlineLevel="0" collapsed="false">
      <c r="A9" s="27" t="s">
        <v>71</v>
      </c>
      <c r="B9" s="9"/>
      <c r="C9" s="9"/>
      <c r="D9" s="9"/>
      <c r="E9" s="9"/>
      <c r="F9" s="7"/>
    </row>
    <row r="10" customFormat="false" ht="30" hidden="false" customHeight="true" outlineLevel="0" collapsed="false">
      <c r="A10" s="26" t="s">
        <v>72</v>
      </c>
      <c r="B10" s="9"/>
      <c r="C10" s="9"/>
      <c r="D10" s="9"/>
      <c r="E10" s="9"/>
      <c r="F10" s="7"/>
    </row>
    <row r="11" customFormat="false" ht="30" hidden="false" customHeight="true" outlineLevel="0" collapsed="false">
      <c r="A11" s="27" t="s">
        <v>73</v>
      </c>
      <c r="B11" s="9"/>
      <c r="C11" s="9"/>
      <c r="D11" s="9"/>
      <c r="E11" s="9"/>
      <c r="F11" s="7"/>
    </row>
    <row r="12" customFormat="false" ht="30" hidden="false" customHeight="true" outlineLevel="0" collapsed="false">
      <c r="A12" s="26" t="s">
        <v>74</v>
      </c>
      <c r="B12" s="9"/>
      <c r="C12" s="9"/>
      <c r="D12" s="9"/>
      <c r="E12" s="9"/>
      <c r="F12" s="7"/>
    </row>
    <row r="13" customFormat="false" ht="30" hidden="false" customHeight="true" outlineLevel="0" collapsed="false">
      <c r="A13" s="27" t="s">
        <v>75</v>
      </c>
      <c r="B13" s="9"/>
      <c r="C13" s="9"/>
      <c r="D13" s="9"/>
      <c r="E13" s="9"/>
      <c r="F13" s="7"/>
    </row>
    <row r="14" customFormat="false" ht="30" hidden="false" customHeight="true" outlineLevel="0" collapsed="false">
      <c r="A14" s="26" t="s">
        <v>76</v>
      </c>
      <c r="B14" s="9"/>
      <c r="C14" s="9"/>
      <c r="D14" s="9"/>
      <c r="E14" s="9"/>
      <c r="F14" s="7"/>
    </row>
    <row r="15" customFormat="false" ht="30" hidden="false" customHeight="true" outlineLevel="0" collapsed="false">
      <c r="A15" s="27" t="s">
        <v>77</v>
      </c>
      <c r="B15" s="9"/>
      <c r="C15" s="9"/>
      <c r="D15" s="9"/>
      <c r="E15" s="9"/>
      <c r="F15" s="7"/>
    </row>
    <row r="16" customFormat="false" ht="30" hidden="false" customHeight="true" outlineLevel="0" collapsed="false">
      <c r="A16" s="26" t="s">
        <v>78</v>
      </c>
      <c r="B16" s="9"/>
      <c r="C16" s="9"/>
      <c r="D16" s="9"/>
      <c r="E16" s="9"/>
      <c r="F16" s="7"/>
    </row>
    <row r="17" customFormat="false" ht="30" hidden="false" customHeight="true" outlineLevel="0" collapsed="false">
      <c r="A17" s="27" t="s">
        <v>79</v>
      </c>
      <c r="B17" s="9"/>
      <c r="C17" s="9"/>
      <c r="D17" s="9"/>
      <c r="E17" s="9"/>
      <c r="F17" s="7"/>
    </row>
    <row r="18" customFormat="false" ht="30" hidden="false" customHeight="true" outlineLevel="0" collapsed="false">
      <c r="A18" s="26" t="s">
        <v>80</v>
      </c>
      <c r="B18" s="9"/>
      <c r="C18" s="9"/>
      <c r="D18" s="9"/>
      <c r="E18" s="9"/>
      <c r="F18" s="7"/>
    </row>
    <row r="19" customFormat="false" ht="30" hidden="false" customHeight="true" outlineLevel="0" collapsed="false">
      <c r="A19" s="27" t="s">
        <v>81</v>
      </c>
      <c r="B19" s="9"/>
      <c r="C19" s="9"/>
      <c r="D19" s="9"/>
      <c r="E19" s="9"/>
      <c r="F19" s="7"/>
    </row>
    <row r="20" customFormat="false" ht="30" hidden="false" customHeight="true" outlineLevel="0" collapsed="false">
      <c r="A20" s="26" t="s">
        <v>82</v>
      </c>
      <c r="B20" s="9"/>
      <c r="C20" s="9"/>
      <c r="D20" s="9"/>
      <c r="E20" s="9"/>
      <c r="F20" s="7"/>
    </row>
    <row r="21" customFormat="false" ht="30" hidden="false" customHeight="true" outlineLevel="0" collapsed="false">
      <c r="A21" s="27" t="s">
        <v>83</v>
      </c>
      <c r="B21" s="9"/>
      <c r="C21" s="9"/>
      <c r="D21" s="9"/>
      <c r="E21" s="9"/>
      <c r="F21" s="7"/>
    </row>
    <row r="23" customFormat="false" ht="15" hidden="false" customHeight="false" outlineLevel="0" collapsed="false">
      <c r="A23" s="28" t="s">
        <v>50</v>
      </c>
      <c r="B23" s="15" t="n">
        <f aca="false">SUM(B8:B21)+12*SUM(C8:C21)+SUM(E8:E21)</f>
        <v>0</v>
      </c>
    </row>
    <row r="24" customFormat="false" ht="15" hidden="false" customHeight="false" outlineLevel="0" collapsed="false">
      <c r="A24" s="28" t="s">
        <v>51</v>
      </c>
      <c r="B24" s="15" t="n">
        <f aca="false">12*SUM(D8:D21)+SUM(E8:E21)</f>
        <v>0</v>
      </c>
    </row>
    <row r="25" customFormat="false" ht="15" hidden="false" customHeight="false" outlineLevel="0" collapsed="false">
      <c r="A25" s="28" t="s">
        <v>52</v>
      </c>
      <c r="B25" s="15" t="n">
        <f aca="false">B23+2*B24</f>
        <v>0</v>
      </c>
    </row>
    <row r="26" customFormat="false" ht="15" hidden="false" customHeight="false" outlineLevel="0" collapsed="false">
      <c r="A26" s="28" t="s">
        <v>53</v>
      </c>
      <c r="B26" s="20" t="n">
        <f aca="false">SUMPRODUCT(--((B8:B21+C8:C21+D8:D21+E8:E21)=0))</f>
        <v>14</v>
      </c>
    </row>
    <row r="28" customFormat="false" ht="15" hidden="false" customHeight="false" outlineLevel="0" collapsed="false">
      <c r="A28" s="29" t="s">
        <v>15</v>
      </c>
      <c r="B28" s="25" t="n">
        <f aca="false">Setup!B5</f>
        <v>0</v>
      </c>
    </row>
    <row r="29" customFormat="false" ht="15" hidden="false" customHeight="false" outlineLevel="0" collapsed="false">
      <c r="A29" s="29" t="s">
        <v>17</v>
      </c>
      <c r="B29" s="25" t="n">
        <f aca="false">Setup!B6</f>
        <v>0</v>
      </c>
    </row>
    <row r="30" customFormat="false" ht="15" hidden="false" customHeight="false" outlineLevel="0" collapsed="false">
      <c r="A30" s="29" t="s">
        <v>54</v>
      </c>
      <c r="B30" s="15" t="str">
        <f aca="false">IFERROR(B23/B28,"")</f>
        <v/>
      </c>
    </row>
    <row r="31" customFormat="false" ht="15" hidden="false" customHeight="false" outlineLevel="0" collapsed="false">
      <c r="A31" s="29" t="s">
        <v>55</v>
      </c>
      <c r="B31" s="15" t="str">
        <f aca="false">IFERROR(B23/B29,"")</f>
        <v/>
      </c>
    </row>
  </sheetData>
  <mergeCells count="2">
    <mergeCell ref="A1:F1"/>
    <mergeCell ref="A2:F2"/>
  </mergeCells>
  <dataValidations count="1">
    <dataValidation allowBlank="true" errorStyle="stop" operator="greaterThanOrEqual" showDropDown="false" showErrorMessage="false" showInputMessage="false" sqref="B8:E21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19"/>
    <col collapsed="false" customWidth="true" hidden="false" outlineLevel="0" max="4" min="4" style="0" width="21"/>
    <col collapsed="false" customWidth="true" hidden="false" outlineLevel="0" max="5" min="5" style="0" width="19"/>
    <col collapsed="false" customWidth="true" hidden="false" outlineLevel="0" max="6" min="6" style="0" width="45"/>
  </cols>
  <sheetData>
    <row r="1" customFormat="false" ht="33.75" hidden="false" customHeight="true" outlineLevel="0" collapsed="false">
      <c r="A1" s="22" t="s">
        <v>86</v>
      </c>
      <c r="B1" s="22"/>
      <c r="C1" s="22"/>
      <c r="D1" s="22"/>
      <c r="E1" s="22"/>
      <c r="F1" s="22"/>
    </row>
    <row r="2" customFormat="false" ht="27.75" hidden="false" customHeight="true" outlineLevel="0" collapsed="false">
      <c r="A2" s="23" t="s">
        <v>59</v>
      </c>
      <c r="B2" s="23"/>
      <c r="C2" s="23"/>
      <c r="D2" s="23"/>
      <c r="E2" s="23"/>
      <c r="F2" s="23"/>
    </row>
    <row r="4" customFormat="false" ht="15" hidden="false" customHeight="false" outlineLevel="0" collapsed="false">
      <c r="A4" s="24" t="s">
        <v>60</v>
      </c>
      <c r="B4" s="25" t="n">
        <f aca="false">Setup!B48</f>
        <v>0</v>
      </c>
    </row>
    <row r="5" customFormat="false" ht="15" hidden="false" customHeight="false" outlineLevel="0" collapsed="false">
      <c r="A5" s="24" t="s">
        <v>61</v>
      </c>
      <c r="B5" s="7"/>
    </row>
    <row r="6" customFormat="false" ht="15" hidden="false" customHeight="false" outlineLevel="0" collapsed="false">
      <c r="A6" s="24" t="s">
        <v>62</v>
      </c>
      <c r="B6" s="7"/>
    </row>
    <row r="7" customFormat="false" ht="37.5" hidden="false" customHeight="true" outlineLevel="0" collapsed="false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</row>
    <row r="8" customFormat="false" ht="30" hidden="false" customHeight="true" outlineLevel="0" collapsed="false">
      <c r="A8" s="26" t="s">
        <v>69</v>
      </c>
      <c r="B8" s="9"/>
      <c r="C8" s="15" t="n">
        <f aca="false">Setup!B54</f>
        <v>0</v>
      </c>
      <c r="D8" s="15" t="n">
        <f aca="false">Setup!B56</f>
        <v>0</v>
      </c>
      <c r="E8" s="9"/>
      <c r="F8" s="7" t="s">
        <v>70</v>
      </c>
    </row>
    <row r="9" customFormat="false" ht="30" hidden="false" customHeight="true" outlineLevel="0" collapsed="false">
      <c r="A9" s="27" t="s">
        <v>71</v>
      </c>
      <c r="B9" s="9"/>
      <c r="C9" s="9"/>
      <c r="D9" s="9"/>
      <c r="E9" s="9"/>
      <c r="F9" s="7"/>
    </row>
    <row r="10" customFormat="false" ht="30" hidden="false" customHeight="true" outlineLevel="0" collapsed="false">
      <c r="A10" s="26" t="s">
        <v>72</v>
      </c>
      <c r="B10" s="9"/>
      <c r="C10" s="9"/>
      <c r="D10" s="9"/>
      <c r="E10" s="9"/>
      <c r="F10" s="7"/>
    </row>
    <row r="11" customFormat="false" ht="30" hidden="false" customHeight="true" outlineLevel="0" collapsed="false">
      <c r="A11" s="27" t="s">
        <v>73</v>
      </c>
      <c r="B11" s="9"/>
      <c r="C11" s="9"/>
      <c r="D11" s="9"/>
      <c r="E11" s="9"/>
      <c r="F11" s="7"/>
    </row>
    <row r="12" customFormat="false" ht="30" hidden="false" customHeight="true" outlineLevel="0" collapsed="false">
      <c r="A12" s="26" t="s">
        <v>74</v>
      </c>
      <c r="B12" s="9"/>
      <c r="C12" s="9"/>
      <c r="D12" s="9"/>
      <c r="E12" s="9"/>
      <c r="F12" s="7"/>
    </row>
    <row r="13" customFormat="false" ht="30" hidden="false" customHeight="true" outlineLevel="0" collapsed="false">
      <c r="A13" s="27" t="s">
        <v>75</v>
      </c>
      <c r="B13" s="9"/>
      <c r="C13" s="9"/>
      <c r="D13" s="9"/>
      <c r="E13" s="9"/>
      <c r="F13" s="7"/>
    </row>
    <row r="14" customFormat="false" ht="30" hidden="false" customHeight="true" outlineLevel="0" collapsed="false">
      <c r="A14" s="26" t="s">
        <v>76</v>
      </c>
      <c r="B14" s="9"/>
      <c r="C14" s="9"/>
      <c r="D14" s="9"/>
      <c r="E14" s="9"/>
      <c r="F14" s="7"/>
    </row>
    <row r="15" customFormat="false" ht="30" hidden="false" customHeight="true" outlineLevel="0" collapsed="false">
      <c r="A15" s="27" t="s">
        <v>77</v>
      </c>
      <c r="B15" s="9"/>
      <c r="C15" s="9"/>
      <c r="D15" s="9"/>
      <c r="E15" s="9"/>
      <c r="F15" s="7"/>
    </row>
    <row r="16" customFormat="false" ht="30" hidden="false" customHeight="true" outlineLevel="0" collapsed="false">
      <c r="A16" s="26" t="s">
        <v>78</v>
      </c>
      <c r="B16" s="9"/>
      <c r="C16" s="9"/>
      <c r="D16" s="9"/>
      <c r="E16" s="9"/>
      <c r="F16" s="7"/>
    </row>
    <row r="17" customFormat="false" ht="30" hidden="false" customHeight="true" outlineLevel="0" collapsed="false">
      <c r="A17" s="27" t="s">
        <v>79</v>
      </c>
      <c r="B17" s="9"/>
      <c r="C17" s="9"/>
      <c r="D17" s="9"/>
      <c r="E17" s="9"/>
      <c r="F17" s="7"/>
    </row>
    <row r="18" customFormat="false" ht="30" hidden="false" customHeight="true" outlineLevel="0" collapsed="false">
      <c r="A18" s="26" t="s">
        <v>80</v>
      </c>
      <c r="B18" s="9"/>
      <c r="C18" s="9"/>
      <c r="D18" s="9"/>
      <c r="E18" s="9"/>
      <c r="F18" s="7"/>
    </row>
    <row r="19" customFormat="false" ht="30" hidden="false" customHeight="true" outlineLevel="0" collapsed="false">
      <c r="A19" s="27" t="s">
        <v>81</v>
      </c>
      <c r="B19" s="9"/>
      <c r="C19" s="9"/>
      <c r="D19" s="9"/>
      <c r="E19" s="9"/>
      <c r="F19" s="7"/>
    </row>
    <row r="20" customFormat="false" ht="30" hidden="false" customHeight="true" outlineLevel="0" collapsed="false">
      <c r="A20" s="26" t="s">
        <v>82</v>
      </c>
      <c r="B20" s="9"/>
      <c r="C20" s="9"/>
      <c r="D20" s="9"/>
      <c r="E20" s="9"/>
      <c r="F20" s="7"/>
    </row>
    <row r="21" customFormat="false" ht="30" hidden="false" customHeight="true" outlineLevel="0" collapsed="false">
      <c r="A21" s="27" t="s">
        <v>83</v>
      </c>
      <c r="B21" s="9"/>
      <c r="C21" s="9"/>
      <c r="D21" s="9"/>
      <c r="E21" s="9"/>
      <c r="F21" s="7"/>
    </row>
    <row r="23" customFormat="false" ht="15" hidden="false" customHeight="false" outlineLevel="0" collapsed="false">
      <c r="A23" s="28" t="s">
        <v>50</v>
      </c>
      <c r="B23" s="15" t="n">
        <f aca="false">SUM(B8:B21)+12*SUM(C8:C21)+SUM(E8:E21)</f>
        <v>0</v>
      </c>
    </row>
    <row r="24" customFormat="false" ht="15" hidden="false" customHeight="false" outlineLevel="0" collapsed="false">
      <c r="A24" s="28" t="s">
        <v>51</v>
      </c>
      <c r="B24" s="15" t="n">
        <f aca="false">12*SUM(D8:D21)+SUM(E8:E21)</f>
        <v>0</v>
      </c>
    </row>
    <row r="25" customFormat="false" ht="15" hidden="false" customHeight="false" outlineLevel="0" collapsed="false">
      <c r="A25" s="28" t="s">
        <v>52</v>
      </c>
      <c r="B25" s="15" t="n">
        <f aca="false">B23+2*B24</f>
        <v>0</v>
      </c>
    </row>
    <row r="26" customFormat="false" ht="15" hidden="false" customHeight="false" outlineLevel="0" collapsed="false">
      <c r="A26" s="28" t="s">
        <v>53</v>
      </c>
      <c r="B26" s="20" t="n">
        <f aca="false">SUMPRODUCT(--((B8:B21+C8:C21+D8:D21+E8:E21)=0))</f>
        <v>14</v>
      </c>
    </row>
    <row r="28" customFormat="false" ht="15" hidden="false" customHeight="false" outlineLevel="0" collapsed="false">
      <c r="A28" s="29" t="s">
        <v>15</v>
      </c>
      <c r="B28" s="25" t="n">
        <f aca="false">Setup!B5</f>
        <v>0</v>
      </c>
    </row>
    <row r="29" customFormat="false" ht="15" hidden="false" customHeight="false" outlineLevel="0" collapsed="false">
      <c r="A29" s="29" t="s">
        <v>17</v>
      </c>
      <c r="B29" s="25" t="n">
        <f aca="false">Setup!B6</f>
        <v>0</v>
      </c>
    </row>
    <row r="30" customFormat="false" ht="15" hidden="false" customHeight="false" outlineLevel="0" collapsed="false">
      <c r="A30" s="29" t="s">
        <v>54</v>
      </c>
      <c r="B30" s="15" t="str">
        <f aca="false">IFERROR(B23/B28,"")</f>
        <v/>
      </c>
    </row>
    <row r="31" customFormat="false" ht="15" hidden="false" customHeight="false" outlineLevel="0" collapsed="false">
      <c r="A31" s="29" t="s">
        <v>55</v>
      </c>
      <c r="B31" s="15" t="str">
        <f aca="false">IFERROR(B23/B29,"")</f>
        <v/>
      </c>
    </row>
  </sheetData>
  <mergeCells count="2">
    <mergeCell ref="A1:F1"/>
    <mergeCell ref="A2:F2"/>
  </mergeCells>
  <dataValidations count="1">
    <dataValidation allowBlank="true" errorStyle="stop" operator="greaterThanOrEqual" showDropDown="false" showErrorMessage="false" showInputMessage="false" sqref="B8:E21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2026-08-15T14:26:05Z</dcterms:created>
  <dc:creator>openpyxl</dc:creator>
  <dc:description/>
  <dc:language>en-US</dc:language>
  <cp:lastModifiedBy/>
  <dcterms:modified xsi:type="dcterms:W3CDTF">2026-08-15T14:26:05Z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