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600" firstSheet="0" activeTab="0"/>
  </bookViews>
  <sheets>
    <sheet name="Start Here" sheetId="1" state="visible" r:id="rId3"/>
    <sheet name="Requirements" sheetId="2" state="visible" r:id="rId4"/>
    <sheet name="Option 1" sheetId="3" state="visible" r:id="rId5"/>
    <sheet name="Option 2" sheetId="4" state="visible" r:id="rId6"/>
    <sheet name="Option 3" sheetId="5" state="visible" r:id="rId7"/>
    <sheet name="Option 4" sheetId="6" state="visible" r:id="rId8"/>
    <sheet name="Summary" sheetId="7" state="visible" r:id="rId9"/>
    <sheet name="Decision Record" sheetId="8" state="visible" r:id="rId10"/>
  </sheets>
  <definedNames>
    <definedName function="false" hidden="false" localSheetId="7" name="_xlnm.Print_Area" vbProcedure="false">'Decision Record'!$A$1:$D$17</definedName>
    <definedName function="false" hidden="false" localSheetId="2" name="_xlnm.Print_Area" vbProcedure="false">'Option 1'!$A$1:$D$42</definedName>
    <definedName function="false" hidden="false" localSheetId="2" name="_xlnm.Print_Titles" vbProcedure="false">'Option 1'!$1:$2</definedName>
    <definedName function="false" hidden="false" localSheetId="3" name="_xlnm.Print_Area" vbProcedure="false">'Option 2'!$A$1:$D$42</definedName>
    <definedName function="false" hidden="false" localSheetId="3" name="_xlnm.Print_Titles" vbProcedure="false">'Option 2'!$1:$2</definedName>
    <definedName function="false" hidden="false" localSheetId="4" name="_xlnm.Print_Area" vbProcedure="false">'Option 3'!$A$1:$D$42</definedName>
    <definedName function="false" hidden="false" localSheetId="4" name="_xlnm.Print_Titles" vbProcedure="false">'Option 3'!$1:$2</definedName>
    <definedName function="false" hidden="false" localSheetId="5" name="_xlnm.Print_Area" vbProcedure="false">'Option 4'!$A$1:$D$42</definedName>
    <definedName function="false" hidden="false" localSheetId="5" name="_xlnm.Print_Titles" vbProcedure="false">'Option 4'!$1:$2</definedName>
    <definedName function="false" hidden="false" localSheetId="1" name="_xlnm.Print_Area" vbProcedure="false">Requirements!$A$1:$D$20</definedName>
    <definedName function="false" hidden="false" localSheetId="0" name="_xlnm.Print_Area" vbProcedure="false">'Start Here'!$A$1:$D$19</definedName>
    <definedName function="false" hidden="false" localSheetId="6" name="_xlnm.Print_Area" vbProcedure="false">Summary!$A$1:$E$22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<sst xmlns="http://schemas.openxmlformats.org/spreadsheetml/2006/main" count="445" uniqueCount="158">
  <si>
    <t xml:space="preserve">Small-Business Computer Buying Scorecard</t>
  </si>
  <si>
    <t xml:space="preserve">Compare up to four exact systems by job fit, recovery, written support facts, ownership cost, and downtime exposure.</t>
  </si>
  <si>
    <t xml:space="preserve">Use three separate axes</t>
  </si>
  <si>
    <t xml:space="preserve">Support/source: new business OEM, refurbished business OEM, or value/consumer-oriented vendor. Form factor: mini/micro, tower, laptop, or all-in-one. Performance: routine, advanced, or workstation-capable.</t>
  </si>
  <si>
    <t xml:space="preserve">How to use it</t>
  </si>
  <si>
    <t xml:space="preserve">1. Complete Requirements.  2. Enter one exact configuration per Option sheet.  3. Resolve INCOMPLETE, ELIMINATE, or HOLD results.  4. Compare eligible choices on Summary.  5. Record the decision.</t>
  </si>
  <si>
    <t xml:space="preserve">Yellow cells</t>
  </si>
  <si>
    <t xml:space="preserve">Your inputs.</t>
  </si>
  <si>
    <t xml:space="preserve">Blue cells</t>
  </si>
  <si>
    <t xml:space="preserve">Calculated results.</t>
  </si>
  <si>
    <t xml:space="preserve">No automatic winner</t>
  </si>
  <si>
    <t xml:space="preserve">The workbook does not benchmark processors or predict reliability. READY TO COMPARE means an option cleared the documented gates; you still choose among eligible options.</t>
  </si>
  <si>
    <t xml:space="preserve">Evidence matters</t>
  </si>
  <si>
    <t xml:space="preserve">Use Unknown until a configuration fact is verified. Save the exact warranty and driver/BIOS URLs. A long consumer warranty is not proof of commercial coverage.</t>
  </si>
  <si>
    <t xml:space="preserve">Downtime estimate</t>
  </si>
  <si>
    <t xml:space="preserve">Unavailable hours should include diagnosis, shipping, repair or replacement, setup, and data restoration after applying the actual spare or support plan.</t>
  </si>
  <si>
    <t xml:space="preserve">2Labs</t>
  </si>
  <si>
    <t xml:space="preserve">Use this workbook on your own. For a second set of eyes, visit https://2labstech.com/contact-us/#intake-form or call (620) 992-6160.</t>
  </si>
  <si>
    <t xml:space="preserve">Requirements</t>
  </si>
  <si>
    <t xml:space="preserve">Define the role and acceptable recovery time before comparing hardware.</t>
  </si>
  <si>
    <t xml:space="preserve">Employee or role</t>
  </si>
  <si>
    <t xml:space="preserve">Front desk / bookkeeping / owner / production</t>
  </si>
  <si>
    <t xml:space="preserve">Use a role rather than a person if the file will be shared.</t>
  </si>
  <si>
    <t xml:space="preserve">Primary workload</t>
  </si>
  <si>
    <t xml:space="preserve">Routine office</t>
  </si>
  <si>
    <t xml:space="preserve">Routine office, Advanced office, or Workstation/creative/CAD/local AI.</t>
  </si>
  <si>
    <t xml:space="preserve">Mobile computer required?</t>
  </si>
  <si>
    <t xml:space="preserve">No</t>
  </si>
  <si>
    <t xml:space="preserve">Choose Yes when the employee must work away from a fixed desk.</t>
  </si>
  <si>
    <t xml:space="preserve">Windows 11 Pro required?</t>
  </si>
  <si>
    <t xml:space="preserve">Yes</t>
  </si>
  <si>
    <t xml:space="preserve">2Labs starting point for managed business computers.</t>
  </si>
  <si>
    <t xml:space="preserve">Minimum RAM (GB)</t>
  </si>
  <si>
    <t xml:space="preserve">Increase for application requirements and growth.</t>
  </si>
  <si>
    <t xml:space="preserve">Minimum storage (GB)</t>
  </si>
  <si>
    <t xml:space="preserve">Enter required usable local storage, not cloud capacity.</t>
  </si>
  <si>
    <t xml:space="preserve">Required monitor count</t>
  </si>
  <si>
    <t xml:space="preserve">Count displays used at the same time.</t>
  </si>
  <si>
    <t xml:space="preserve">Dedicated graphics required?</t>
  </si>
  <si>
    <t xml:space="preserve">Use Yes only when the application, pilot, or vendor requirement calls for it.</t>
  </si>
  <si>
    <t xml:space="preserve">Special ports/peripherals required?</t>
  </si>
  <si>
    <t xml:space="preserve">Examples: serial, capture device, scanner, label printer, specialty USB hardware.</t>
  </si>
  <si>
    <t xml:space="preserve">Maximum acceptable downtime (hours)</t>
  </si>
  <si>
    <t xml:space="preserve">Maximum total time unavailable, not merely time until support answers.</t>
  </si>
  <si>
    <t xml:space="preserve">Estimated business impact per downtime hour</t>
  </si>
  <si>
    <t xml:space="preserve">Use wages plus a reasonable lost-output estimate. Do not inflate this to force a result.</t>
  </si>
  <si>
    <t xml:space="preserve">Ownership period (years)</t>
  </si>
  <si>
    <t xml:space="preserve">Cash and downtime estimates use this selected planning period.</t>
  </si>
  <si>
    <t xml:space="preserve">A prepared spare is acceptable?</t>
  </si>
  <si>
    <t xml:space="preserve">A spare can be valid when it is configured, tested, reserved, and included in cost.</t>
  </si>
  <si>
    <t xml:space="preserve">Applications and peripherals</t>
  </si>
  <si>
    <t xml:space="preserve">List exact names, versions, monitor inputs, printers, scanners, capture devices, and dependencies.</t>
  </si>
  <si>
    <t xml:space="preserve">Notes and nonnegotiables</t>
  </si>
  <si>
    <t xml:space="preserve">Record anything that should eliminate an option regardless of score.</t>
  </si>
  <si>
    <t xml:space="preserve">Starting-lane suggestion</t>
  </si>
  <si>
    <t xml:space="preserve">Option 1</t>
  </si>
  <si>
    <t xml:space="preserve">Enter one exact configuration. Use Unknown instead of guessing and include the cited URLs.</t>
  </si>
  <si>
    <t xml:space="preserve">Option name</t>
  </si>
  <si>
    <t xml:space="preserve">Manufacturer, exact model, SKU, and configuration.</t>
  </si>
  <si>
    <t xml:space="preserve">Support/source model</t>
  </si>
  <si>
    <t xml:space="preserve">New business OEM</t>
  </si>
  <si>
    <t xml:space="preserve">Separate the seller/support model from the physical size.</t>
  </si>
  <si>
    <t xml:space="preserve">Form factor</t>
  </si>
  <si>
    <t xml:space="preserve">Mini/micro desktop</t>
  </si>
  <si>
    <t xml:space="preserve">Mini/micro desktop, tower, laptop, or all-in-one.</t>
  </si>
  <si>
    <t xml:space="preserve">Performance tier</t>
  </si>
  <si>
    <t xml:space="preserve">Choose the tier verified for the exact applications or pilot.</t>
  </si>
  <si>
    <t xml:space="preserve">Seller / source</t>
  </si>
  <si>
    <t xml:space="preserve">Who takes the order and handles returns?</t>
  </si>
  <si>
    <t xml:space="preserve">Quoted purchase price</t>
  </si>
  <si>
    <t xml:space="preserve">Configured price before tax.</t>
  </si>
  <si>
    <t xml:space="preserve">Memory (GB)</t>
  </si>
  <si>
    <t xml:space="preserve">Installed memory in this exact quote.</t>
  </si>
  <si>
    <t xml:space="preserve">Storage (GB)</t>
  </si>
  <si>
    <t xml:space="preserve">Installed local solid-state storage.</t>
  </si>
  <si>
    <t xml:space="preserve">Windows 11 Pro included?</t>
  </si>
  <si>
    <t xml:space="preserve">Unknown</t>
  </si>
  <si>
    <t xml:space="preserve">Do not count an unpriced upgrade.</t>
  </si>
  <si>
    <t xml:space="preserve">Processor supported for Windows 11?</t>
  </si>
  <si>
    <t xml:space="preserve">Verify the exact processor, not only the product family.</t>
  </si>
  <si>
    <t xml:space="preserve">TPM 2.0 and Secure Boot available?</t>
  </si>
  <si>
    <t xml:space="preserve">Verify for the exact configuration.</t>
  </si>
  <si>
    <t xml:space="preserve">Supported monitor count</t>
  </si>
  <si>
    <t xml:space="preserve">Confirm simultaneous display limits and required adapters.</t>
  </si>
  <si>
    <t xml:space="preserve">All required ports/peripherals verified?</t>
  </si>
  <si>
    <t xml:space="preserve">Pilot specialized hardware when possible.</t>
  </si>
  <si>
    <t xml:space="preserve">Exact workload/applications verified?</t>
  </si>
  <si>
    <t xml:space="preserve">Use Yes only after checking published requirements or a successful pilot.</t>
  </si>
  <si>
    <t xml:space="preserve">Commercial-use warranty verified?</t>
  </si>
  <si>
    <t xml:space="preserve">A consumer warranty length is not business coverage.</t>
  </si>
  <si>
    <t xml:space="preserve">Warranty term (years)</t>
  </si>
  <si>
    <t xml:space="preserve">Enter zero when no usable commercial warranty applies.</t>
  </si>
  <si>
    <t xml:space="preserve">Stated support response (hours)</t>
  </si>
  <si>
    <t xml:space="preserve">Use the written response/first-action time; use 999 when none is promised.</t>
  </si>
  <si>
    <t xml:space="preserve">Onsite repair included?</t>
  </si>
  <si>
    <t xml:space="preserve">Record only included coverage for the installation address.</t>
  </si>
  <si>
    <t xml:space="preserve">Exact driver and BIOS page found?</t>
  </si>
  <si>
    <t xml:space="preserve">Save the exact URL below.</t>
  </si>
  <si>
    <t xml:space="preserve">Prepared, tested spare on hand?</t>
  </si>
  <si>
    <t xml:space="preserve">Reserved for this role; market availability alone does not count.</t>
  </si>
  <si>
    <t xml:space="preserve">Setup and migration cost</t>
  </si>
  <si>
    <t xml:space="preserve">Include internal or outside labor.</t>
  </si>
  <si>
    <t xml:space="preserve">Upgrades, accessories, and spare cost</t>
  </si>
  <si>
    <t xml:space="preserve">Include memory, storage, mounts, adapters, docks, cables, or a reserved spare.</t>
  </si>
  <si>
    <t xml:space="preserve">Monthly management/support cost</t>
  </si>
  <si>
    <t xml:space="preserve">Use only cost attributable to this option.</t>
  </si>
  <si>
    <t xml:space="preserve">Expected failures/replacements over period</t>
  </si>
  <si>
    <t xml:space="preserve">Planning assumption, not a reliability prediction.</t>
  </si>
  <si>
    <t xml:space="preserve">Hours unavailable per incident</t>
  </si>
  <si>
    <t xml:space="preserve">Total expected downtime after applying the documented support or prepared-spare plan.</t>
  </si>
  <si>
    <t xml:space="preserve">Repair/replacement cost per incident</t>
  </si>
  <si>
    <t xml:space="preserve">Expected out-of-pocket cost after warranty and spare planning.</t>
  </si>
  <si>
    <t xml:space="preserve">Warranty terms URL</t>
  </si>
  <si>
    <t xml:space="preserve">Required when commercial-use warranty is marked Yes.</t>
  </si>
  <si>
    <t xml:space="preserve">Driver/BIOS support URL</t>
  </si>
  <si>
    <t xml:space="preserve">Required when the model support page is marked Yes.</t>
  </si>
  <si>
    <t xml:space="preserve">Pilot and verification notes</t>
  </si>
  <si>
    <t xml:space="preserve">Record applications, peripherals, printing, displays, sleep/wake, updates, and restoration tests.</t>
  </si>
  <si>
    <t xml:space="preserve">Completeness</t>
  </si>
  <si>
    <t xml:space="preserve">An incomplete option cannot receive a recommendation.</t>
  </si>
  <si>
    <t xml:space="preserve">Hard requirements</t>
  </si>
  <si>
    <t xml:space="preserve">Tests operating system, processor, security, RAM, storage, monitors, ports, workload, graphics, and mobility.</t>
  </si>
  <si>
    <t xml:space="preserve">Recovery check</t>
  </si>
  <si>
    <t xml:space="preserve">Uses total unavailable hours after applying the actual support or spare plan.</t>
  </si>
  <si>
    <t xml:space="preserve">Documentation/support score</t>
  </si>
  <si>
    <t xml:space="preserve">Comparison aid only. Unknown facts and blank evidence URLs earn no points.</t>
  </si>
  <si>
    <t xml:space="preserve">Cash cost over selected period</t>
  </si>
  <si>
    <t xml:space="preserve">Purchase, setup, accessories/spare, support, and expected incident expense.</t>
  </si>
  <si>
    <t xml:space="preserve">Estimated downtime exposure</t>
  </si>
  <si>
    <t xml:space="preserve">Expected incidents × unavailable hours × estimated impact per hour.</t>
  </si>
  <si>
    <t xml:space="preserve">Risk-adjusted cost over selected period</t>
  </si>
  <si>
    <t xml:space="preserve">Cash cost plus estimated downtime exposure.</t>
  </si>
  <si>
    <t xml:space="preserve">Result</t>
  </si>
  <si>
    <t xml:space="preserve">Option 2</t>
  </si>
  <si>
    <t xml:space="preserve">Option 3</t>
  </si>
  <si>
    <t xml:space="preserve">Option 4</t>
  </si>
  <si>
    <t xml:space="preserve">Summary</t>
  </si>
  <si>
    <t xml:space="preserve">Compare only COMPLETE options marked READY TO COMPARE. Lowest purchase price is not automatically lowest business cost.</t>
  </si>
  <si>
    <t xml:space="preserve">Measure</t>
  </si>
  <si>
    <t xml:space="preserve">Purchase price</t>
  </si>
  <si>
    <t xml:space="preserve">How to decide</t>
  </si>
  <si>
    <t xml:space="preserve">Resolve INCOMPLETE, ELIMINATE, and HOLD results first. Among READY TO COMPARE options, weigh the written support evidence, cash cost, downtime exposure, pilot results, and your documented priorities. Record any judgment that overrides the calculations.</t>
  </si>
  <si>
    <t xml:space="preserve">Decision Record</t>
  </si>
  <si>
    <t xml:space="preserve">Keep the reason, owner, and recovery plan with the quote and asset record.</t>
  </si>
  <si>
    <t xml:space="preserve">Selected option</t>
  </si>
  <si>
    <t xml:space="preserve">Decision date</t>
  </si>
  <si>
    <t xml:space="preserve">Decision owner</t>
  </si>
  <si>
    <t xml:space="preserve">Employee / role</t>
  </si>
  <si>
    <t xml:space="preserve">Why this option won</t>
  </si>
  <si>
    <t xml:space="preserve">Rejected options and reasons</t>
  </si>
  <si>
    <t xml:space="preserve">Warranty terms verified by</t>
  </si>
  <si>
    <t xml:space="preserve">Driver/BIOS page saved by</t>
  </si>
  <si>
    <t xml:space="preserve">Pilot completed by</t>
  </si>
  <si>
    <t xml:space="preserve">Data backup/recovery method</t>
  </si>
  <si>
    <t xml:space="preserve">Prepared spare or loaner plan</t>
  </si>
  <si>
    <t xml:space="preserve">Replacement owner</t>
  </si>
  <si>
    <t xml:space="preserve">Next review or replacement date</t>
  </si>
  <si>
    <t xml:space="preserve">Final notes</t>
  </si>
</sst>
</file>

<file path=xl/styles.xml><?xml version="1.0" encoding="utf-8"?>
<styleSheet xmlns="http://schemas.openxmlformats.org/spreadsheetml/2006/main">
  <numFmts count="5">
    <numFmt numFmtId="164" formatCode="General"/>
    <numFmt numFmtId="165" formatCode="0"/>
    <numFmt numFmtId="166" formatCode="\$#,##0.00"/>
    <numFmt numFmtId="167" formatCode="0&quot; / 100&quot;"/>
    <numFmt numFmtId="168" formatCode="m/d/yyyy"/>
  </numFmts>
  <fonts count="11">
    <font>
      <sz val="11"/>
      <color theme="1"/>
      <name val="Calibri"/>
      <family val="2"/>
      <charset val="1"/>
    </font>
    <font>
      <sz val="10"/>
      <name val="Arial"/>
      <family val="0"/>
    </font>
    <font>
      <sz val="10"/>
      <name val="Arial"/>
      <family val="0"/>
    </font>
    <font>
      <sz val="10"/>
      <name val="Arial"/>
      <family val="0"/>
    </font>
    <font>
      <b val="true"/>
      <sz val="20"/>
      <color rgb="FFFFFFFF"/>
      <name val="Cambria"/>
      <family val="0"/>
      <charset val="1"/>
    </font>
    <font>
      <i val="true"/>
      <sz val="10"/>
      <color rgb="FF213B33"/>
      <name val="Cambria"/>
      <family val="0"/>
      <charset val="1"/>
    </font>
    <font>
      <b val="true"/>
      <sz val="11"/>
      <color rgb="FF173F32"/>
      <name val="Cambria"/>
      <family val="0"/>
      <charset val="1"/>
    </font>
    <font>
      <sz val="11"/>
      <color rgb="FF213B33"/>
      <name val="Cambria"/>
      <family val="0"/>
      <charset val="1"/>
    </font>
    <font>
      <i val="true"/>
      <sz val="9"/>
      <color rgb="FF52685F"/>
      <name val="Cambria"/>
      <family val="0"/>
      <charset val="1"/>
    </font>
    <font>
      <b val="true"/>
      <sz val="11"/>
      <color rgb="FF213B33"/>
      <name val="Cambria"/>
      <family val="0"/>
      <charset val="1"/>
    </font>
    <font>
      <b val="true"/>
      <sz val="11"/>
      <color rgb="FFFFFFFF"/>
      <name val="Cambria"/>
      <family val="0"/>
      <charset val="1"/>
    </font>
  </fonts>
  <fills count="6">
    <fill>
      <patternFill patternType="none"/>
    </fill>
    <fill>
      <patternFill patternType="gray125"/>
    </fill>
    <fill>
      <patternFill patternType="solid">
        <fgColor rgb="FF173F32"/>
        <bgColor rgb="FF213B33"/>
      </patternFill>
    </fill>
    <fill>
      <patternFill patternType="solid">
        <fgColor rgb="FFF5EEDB"/>
        <bgColor rgb="FFEAF0E8"/>
      </patternFill>
    </fill>
    <fill>
      <patternFill patternType="solid">
        <fgColor rgb="FFEAF0E8"/>
        <bgColor rgb="FFF5EEDB"/>
      </patternFill>
    </fill>
    <fill>
      <patternFill patternType="solid">
        <fgColor rgb="FFDDEBF7"/>
        <bgColor rgb="FFEAF0E8"/>
      </patternFill>
    </fill>
  </fills>
  <borders count="2">
    <border diagonalUp="false" diagonalDown="false">
      <left/>
      <right/>
      <top/>
      <bottom/>
      <diagonal/>
    </border>
    <border diagonalUp="false" diagonalDown="false">
      <left/>
      <right/>
      <top/>
      <bottom style="thin">
        <color rgb="FFCAD8D2"/>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true" applyProtection="false">
      <alignment horizontal="general" vertical="center" textRotation="0" wrapText="false" indent="0" shrinkToFit="false"/>
      <protection locked="true" hidden="false"/>
    </xf>
    <xf numFmtId="164" fontId="5" fillId="3" borderId="0" xfId="0" applyFont="true" applyBorder="true" applyAlignment="true" applyProtection="false">
      <alignment horizontal="general" vertical="center" textRotation="0" wrapText="true" indent="0" shrinkToFit="false"/>
      <protection locked="true" hidden="false"/>
    </xf>
    <xf numFmtId="164" fontId="6" fillId="4" borderId="1" xfId="0" applyFont="true" applyBorder="true" applyAlignment="true" applyProtection="false">
      <alignment horizontal="general" vertical="top" textRotation="0" wrapText="true" indent="0" shrinkToFit="false"/>
      <protection locked="true" hidden="false"/>
    </xf>
    <xf numFmtId="164" fontId="0" fillId="0" borderId="0" xfId="0" applyFont="true" applyBorder="true" applyAlignment="true" applyProtection="false">
      <alignment horizontal="general" vertical="top" textRotation="0" wrapText="true" indent="0" shrinkToFit="false"/>
      <protection locked="true" hidden="false"/>
    </xf>
    <xf numFmtId="164" fontId="6" fillId="3" borderId="1" xfId="0" applyFont="true" applyBorder="true" applyAlignment="true" applyProtection="false">
      <alignment horizontal="general" vertical="top" textRotation="0" wrapText="true" indent="0" shrinkToFit="false"/>
      <protection locked="true" hidden="false"/>
    </xf>
    <xf numFmtId="164" fontId="6" fillId="5" borderId="1" xfId="0" applyFont="true" applyBorder="true" applyAlignment="true" applyProtection="false">
      <alignment horizontal="general" vertical="top" textRotation="0" wrapText="true" indent="0" shrinkToFit="false"/>
      <protection locked="true" hidden="false"/>
    </xf>
    <xf numFmtId="164" fontId="7" fillId="3" borderId="1" xfId="0" applyFont="true" applyBorder="true" applyAlignment="true" applyProtection="true">
      <alignment horizontal="general" vertical="top" textRotation="0" wrapText="true" indent="0" shrinkToFit="false"/>
      <protection locked="false" hidden="false"/>
    </xf>
    <xf numFmtId="164" fontId="8" fillId="0" borderId="0" xfId="0" applyFont="true" applyBorder="false" applyAlignment="true" applyProtection="false">
      <alignment horizontal="general" vertical="top" textRotation="0" wrapText="true" indent="0" shrinkToFit="false"/>
      <protection locked="true" hidden="false"/>
    </xf>
    <xf numFmtId="165" fontId="7" fillId="3" borderId="1" xfId="0" applyFont="true" applyBorder="true" applyAlignment="true" applyProtection="true">
      <alignment horizontal="general" vertical="top" textRotation="0" wrapText="true" indent="0" shrinkToFit="false"/>
      <protection locked="false" hidden="false"/>
    </xf>
    <xf numFmtId="166" fontId="7" fillId="3" borderId="1" xfId="0" applyFont="true" applyBorder="true" applyAlignment="true" applyProtection="true">
      <alignment horizontal="general" vertical="top" textRotation="0" wrapText="true" indent="0" shrinkToFit="false"/>
      <protection locked="false" hidden="false"/>
    </xf>
    <xf numFmtId="164" fontId="9" fillId="5" borderId="1" xfId="0" applyFont="true" applyBorder="true" applyAlignment="true" applyProtection="false">
      <alignment horizontal="general" vertical="top" textRotation="0" wrapText="true" indent="0" shrinkToFit="false"/>
      <protection locked="true" hidden="false"/>
    </xf>
    <xf numFmtId="167" fontId="9" fillId="5" borderId="1" xfId="0" applyFont="true" applyBorder="true" applyAlignment="true" applyProtection="false">
      <alignment horizontal="general" vertical="top" textRotation="0" wrapText="true" indent="0" shrinkToFit="false"/>
      <protection locked="true" hidden="false"/>
    </xf>
    <xf numFmtId="166" fontId="9" fillId="5" borderId="1" xfId="0" applyFont="true" applyBorder="true" applyAlignment="true" applyProtection="false">
      <alignment horizontal="general" vertical="top" textRotation="0" wrapText="true" indent="0" shrinkToFit="false"/>
      <protection locked="true" hidden="false"/>
    </xf>
    <xf numFmtId="164" fontId="10" fillId="2" borderId="0" xfId="0" applyFont="true" applyBorder="false" applyAlignment="true" applyProtection="false">
      <alignment horizontal="general" vertical="bottom" textRotation="0" wrapText="true" indent="0" shrinkToFit="false"/>
      <protection locked="true" hidden="false"/>
    </xf>
    <xf numFmtId="168" fontId="7" fillId="3" borderId="1" xfId="0" applyFont="true" applyBorder="true" applyAlignment="true" applyProtection="true">
      <alignment horizontal="general" vertical="top" textRotation="0" wrapText="true" indent="0" shrinkToFit="false"/>
      <protection locked="fals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ill>
        <patternFill>
          <bgColor rgb="FFF4CCCC"/>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5EEDB"/>
      <rgbColor rgb="FFDDEBF7"/>
      <rgbColor rgb="FF660066"/>
      <rgbColor rgb="FFFF8080"/>
      <rgbColor rgb="FF0066CC"/>
      <rgbColor rgb="FFCAD8D2"/>
      <rgbColor rgb="FF000080"/>
      <rgbColor rgb="FFFF00FF"/>
      <rgbColor rgb="FFFFFF00"/>
      <rgbColor rgb="FF00FFFF"/>
      <rgbColor rgb="FF800080"/>
      <rgbColor rgb="FF800000"/>
      <rgbColor rgb="FF008080"/>
      <rgbColor rgb="FF0000FF"/>
      <rgbColor rgb="FF00CCFF"/>
      <rgbColor rgb="FFEAF0E8"/>
      <rgbColor rgb="FFCCFFCC"/>
      <rgbColor rgb="FFFFFF99"/>
      <rgbColor rgb="FF99CCFF"/>
      <rgbColor rgb="FFFF99CC"/>
      <rgbColor rgb="FFCC99FF"/>
      <rgbColor rgb="FFF4CCCC"/>
      <rgbColor rgb="FF3366FF"/>
      <rgbColor rgb="FF33CCCC"/>
      <rgbColor rgb="FF99CC00"/>
      <rgbColor rgb="FFFFCC00"/>
      <rgbColor rgb="FFFF9900"/>
      <rgbColor rgb="FFFF6600"/>
      <rgbColor rgb="FF52685F"/>
      <rgbColor rgb="FF969696"/>
      <rgbColor rgb="FF003366"/>
      <rgbColor rgb="FF339966"/>
      <rgbColor rgb="FF173F32"/>
      <rgbColor rgb="FF333300"/>
      <rgbColor rgb="FF993300"/>
      <rgbColor rgb="FF993366"/>
      <rgbColor rgb="FF333399"/>
      <rgbColor rgb="FF213B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19"/>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25"/>
    <col collapsed="false" customWidth="true" hidden="false" outlineLevel="0" max="4" min="2" style="0" width="28"/>
  </cols>
  <sheetData>
    <row r="1" customFormat="false" ht="33.75" hidden="false" customHeight="true" outlineLevel="0" collapsed="false">
      <c r="A1" s="1" t="s">
        <v>0</v>
      </c>
      <c r="B1" s="1"/>
      <c r="C1" s="1"/>
      <c r="D1" s="1"/>
    </row>
    <row r="2" customFormat="false" ht="31.5" hidden="false" customHeight="true" outlineLevel="0" collapsed="false">
      <c r="A2" s="2" t="s">
        <v>1</v>
      </c>
      <c r="B2" s="2"/>
      <c r="C2" s="2"/>
      <c r="D2" s="2"/>
    </row>
    <row r="4" customFormat="false" ht="51.75" hidden="false" customHeight="true" outlineLevel="0" collapsed="false">
      <c r="A4" s="3" t="s">
        <v>2</v>
      </c>
      <c r="B4" s="4" t="s">
        <v>3</v>
      </c>
      <c r="C4" s="4"/>
      <c r="D4" s="4"/>
    </row>
    <row r="7" customFormat="false" ht="51.75" hidden="false" customHeight="true" outlineLevel="0" collapsed="false">
      <c r="A7" s="3" t="s">
        <v>4</v>
      </c>
      <c r="B7" s="4" t="s">
        <v>5</v>
      </c>
      <c r="C7" s="4"/>
      <c r="D7" s="4"/>
    </row>
    <row r="10" customFormat="false" ht="30" hidden="false" customHeight="true" outlineLevel="0" collapsed="false">
      <c r="A10" s="5" t="s">
        <v>6</v>
      </c>
      <c r="B10" s="4" t="s">
        <v>7</v>
      </c>
      <c r="C10" s="4"/>
      <c r="D10" s="4"/>
    </row>
    <row r="11" customFormat="false" ht="30" hidden="false" customHeight="true" outlineLevel="0" collapsed="false">
      <c r="A11" s="6" t="s">
        <v>8</v>
      </c>
      <c r="B11" s="4" t="s">
        <v>9</v>
      </c>
      <c r="C11" s="4"/>
      <c r="D11" s="4"/>
    </row>
    <row r="13" customFormat="false" ht="51.75" hidden="false" customHeight="true" outlineLevel="0" collapsed="false">
      <c r="A13" s="3" t="s">
        <v>10</v>
      </c>
      <c r="B13" s="4" t="s">
        <v>11</v>
      </c>
      <c r="C13" s="4"/>
      <c r="D13" s="4"/>
    </row>
    <row r="15" customFormat="false" ht="51.75" hidden="false" customHeight="true" outlineLevel="0" collapsed="false">
      <c r="A15" s="3" t="s">
        <v>12</v>
      </c>
      <c r="B15" s="4" t="s">
        <v>13</v>
      </c>
      <c r="C15" s="4"/>
      <c r="D15" s="4"/>
    </row>
    <row r="17" customFormat="false" ht="51.75" hidden="false" customHeight="true" outlineLevel="0" collapsed="false">
      <c r="A17" s="3" t="s">
        <v>14</v>
      </c>
      <c r="B17" s="4" t="s">
        <v>15</v>
      </c>
      <c r="C17" s="4"/>
      <c r="D17" s="4"/>
    </row>
    <row r="19" customFormat="false" ht="30" hidden="false" customHeight="true" outlineLevel="0" collapsed="false">
      <c r="A19" s="3" t="s">
        <v>16</v>
      </c>
      <c r="B19" s="4" t="s">
        <v>17</v>
      </c>
      <c r="C19" s="4"/>
      <c r="D19" s="4"/>
    </row>
  </sheetData>
  <sheetProtection sheet="true" selectUnlockedCells="true"/>
  <mergeCells count="10">
    <mergeCell ref="A1:D1"/>
    <mergeCell ref="A2:D2"/>
    <mergeCell ref="B4:D4"/>
    <mergeCell ref="B7:D7"/>
    <mergeCell ref="B10:D10"/>
    <mergeCell ref="B11:D11"/>
    <mergeCell ref="B13:D13"/>
    <mergeCell ref="B15:D15"/>
    <mergeCell ref="B17:D17"/>
    <mergeCell ref="B19:D19"/>
  </mergeCells>
  <printOptions headings="false" gridLines="false" gridLinesSet="true" horizontalCentered="false" verticalCentered="false"/>
  <pageMargins left="0.75" right="0.75" top="1" bottom="1" header="0.511811023622047" footer="0.5"/>
  <pageSetup paperSize="1" scale="100" fitToWidth="1" fitToHeight="1" pageOrder="downThenOver" orientation="landscape" blackAndWhite="false" draft="false" cellComments="none" horizontalDpi="300" verticalDpi="300" copies="1"/>
  <headerFooter differentFirst="false" differentOddEven="false">
    <oddHeader/>
    <oddFooter>&amp;C2Labs Technology • 2labstech.com • (620) 992-6160</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2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5"/>
    <col collapsed="false" customWidth="true" hidden="false" outlineLevel="0" max="2" min="2" style="0" width="29"/>
    <col collapsed="false" customWidth="true" hidden="false" outlineLevel="0" max="3" min="3" style="0" width="59"/>
    <col collapsed="false" customWidth="true" hidden="false" outlineLevel="0" max="4" min="4" style="0" width="14"/>
  </cols>
  <sheetData>
    <row r="1" customFormat="false" ht="33.75" hidden="false" customHeight="true" outlineLevel="0" collapsed="false">
      <c r="A1" s="1" t="s">
        <v>18</v>
      </c>
      <c r="B1" s="1"/>
      <c r="C1" s="1"/>
      <c r="D1" s="1"/>
    </row>
    <row r="2" customFormat="false" ht="31.5" hidden="false" customHeight="true" outlineLevel="0" collapsed="false">
      <c r="A2" s="2" t="s">
        <v>19</v>
      </c>
      <c r="B2" s="2"/>
      <c r="C2" s="2"/>
      <c r="D2" s="2"/>
    </row>
    <row r="4" customFormat="false" ht="36" hidden="false" customHeight="true" outlineLevel="0" collapsed="false">
      <c r="A4" s="3" t="s">
        <v>20</v>
      </c>
      <c r="B4" s="7" t="s">
        <v>21</v>
      </c>
      <c r="C4" s="8" t="s">
        <v>22</v>
      </c>
    </row>
    <row r="5" customFormat="false" ht="36" hidden="false" customHeight="true" outlineLevel="0" collapsed="false">
      <c r="A5" s="3" t="s">
        <v>23</v>
      </c>
      <c r="B5" s="7" t="s">
        <v>24</v>
      </c>
      <c r="C5" s="8" t="s">
        <v>25</v>
      </c>
    </row>
    <row r="6" customFormat="false" ht="36" hidden="false" customHeight="true" outlineLevel="0" collapsed="false">
      <c r="A6" s="3" t="s">
        <v>26</v>
      </c>
      <c r="B6" s="7" t="s">
        <v>27</v>
      </c>
      <c r="C6" s="8" t="s">
        <v>28</v>
      </c>
    </row>
    <row r="7" customFormat="false" ht="36" hidden="false" customHeight="true" outlineLevel="0" collapsed="false">
      <c r="A7" s="3" t="s">
        <v>29</v>
      </c>
      <c r="B7" s="7" t="s">
        <v>30</v>
      </c>
      <c r="C7" s="8" t="s">
        <v>31</v>
      </c>
    </row>
    <row r="8" customFormat="false" ht="36" hidden="false" customHeight="true" outlineLevel="0" collapsed="false">
      <c r="A8" s="3" t="s">
        <v>32</v>
      </c>
      <c r="B8" s="9" t="n">
        <v>16</v>
      </c>
      <c r="C8" s="8" t="s">
        <v>33</v>
      </c>
    </row>
    <row r="9" customFormat="false" ht="36" hidden="false" customHeight="true" outlineLevel="0" collapsed="false">
      <c r="A9" s="3" t="s">
        <v>34</v>
      </c>
      <c r="B9" s="9" t="n">
        <v>512</v>
      </c>
      <c r="C9" s="8" t="s">
        <v>35</v>
      </c>
    </row>
    <row r="10" customFormat="false" ht="36" hidden="false" customHeight="true" outlineLevel="0" collapsed="false">
      <c r="A10" s="3" t="s">
        <v>36</v>
      </c>
      <c r="B10" s="9" t="n">
        <v>2</v>
      </c>
      <c r="C10" s="8" t="s">
        <v>37</v>
      </c>
    </row>
    <row r="11" customFormat="false" ht="36" hidden="false" customHeight="true" outlineLevel="0" collapsed="false">
      <c r="A11" s="3" t="s">
        <v>38</v>
      </c>
      <c r="B11" s="7" t="s">
        <v>27</v>
      </c>
      <c r="C11" s="8" t="s">
        <v>39</v>
      </c>
    </row>
    <row r="12" customFormat="false" ht="36" hidden="false" customHeight="true" outlineLevel="0" collapsed="false">
      <c r="A12" s="3" t="s">
        <v>40</v>
      </c>
      <c r="B12" s="7" t="s">
        <v>30</v>
      </c>
      <c r="C12" s="8" t="s">
        <v>41</v>
      </c>
    </row>
    <row r="13" customFormat="false" ht="36" hidden="false" customHeight="true" outlineLevel="0" collapsed="false">
      <c r="A13" s="3" t="s">
        <v>42</v>
      </c>
      <c r="B13" s="9" t="n">
        <v>24</v>
      </c>
      <c r="C13" s="8" t="s">
        <v>43</v>
      </c>
    </row>
    <row r="14" customFormat="false" ht="36" hidden="false" customHeight="true" outlineLevel="0" collapsed="false">
      <c r="A14" s="3" t="s">
        <v>44</v>
      </c>
      <c r="B14" s="10" t="n">
        <v>75</v>
      </c>
      <c r="C14" s="8" t="s">
        <v>45</v>
      </c>
    </row>
    <row r="15" customFormat="false" ht="36" hidden="false" customHeight="true" outlineLevel="0" collapsed="false">
      <c r="A15" s="3" t="s">
        <v>46</v>
      </c>
      <c r="B15" s="9" t="n">
        <v>3</v>
      </c>
      <c r="C15" s="8" t="s">
        <v>47</v>
      </c>
    </row>
    <row r="16" customFormat="false" ht="36" hidden="false" customHeight="true" outlineLevel="0" collapsed="false">
      <c r="A16" s="3" t="s">
        <v>48</v>
      </c>
      <c r="B16" s="7" t="s">
        <v>30</v>
      </c>
      <c r="C16" s="8" t="s">
        <v>49</v>
      </c>
    </row>
    <row r="17" customFormat="false" ht="36" hidden="false" customHeight="true" outlineLevel="0" collapsed="false">
      <c r="A17" s="3" t="s">
        <v>50</v>
      </c>
      <c r="B17" s="7"/>
      <c r="C17" s="8" t="s">
        <v>51</v>
      </c>
    </row>
    <row r="18" customFormat="false" ht="36" hidden="false" customHeight="true" outlineLevel="0" collapsed="false">
      <c r="A18" s="3" t="s">
        <v>52</v>
      </c>
      <c r="B18" s="7"/>
      <c r="C18" s="8" t="s">
        <v>53</v>
      </c>
    </row>
    <row r="20" customFormat="false" ht="51.75" hidden="false" customHeight="true" outlineLevel="0" collapsed="false">
      <c r="A20" s="3" t="s">
        <v>54</v>
      </c>
      <c r="B20" s="11" t="str">
        <f aca="false">IF(B6="Yes",IF(B5="Workstation/creative/CAD/local AI","Mobile workstation","Business laptop"),IF(B5="Workstation/creative/CAD/local AI","Workstation-capable tower or mini system",IF(B13&lt;=8,"Business-class system or any tested option with a rapid recovery plan",IF(B13&lt;=24,"Business-class micro/tiny, tested refurbished system, or value mini with a prepared spare","Value mini or refurbished business micro/tiny can be considered"))))</f>
        <v>Business-class micro/tiny, tested refurbished system, or value mini with a prepared spare</v>
      </c>
      <c r="C20" s="11"/>
    </row>
  </sheetData>
  <sheetProtection sheet="true" selectUnlockedCells="true"/>
  <mergeCells count="3">
    <mergeCell ref="A1:D1"/>
    <mergeCell ref="A2:D2"/>
    <mergeCell ref="B20:C20"/>
  </mergeCells>
  <dataValidations count="4">
    <dataValidation allowBlank="false" error="Use the dropdown value so the checks work correctly." errorStyle="stop" errorTitle="Choose a listed value" operator="between" showDropDown="false" showErrorMessage="true" showInputMessage="false" sqref="B5" type="list">
      <formula1>"Routine office,Advanced office,Workstation/creative/CAD/local AI"</formula1>
      <formula2>0</formula2>
    </dataValidation>
    <dataValidation allowBlank="false" error="Use the dropdown value so the checks work correctly." errorStyle="stop" errorTitle="Choose a listed value" operator="between" showDropDown="false" showErrorMessage="true" showInputMessage="false" sqref="B6:B7 B11:B12 B16" type="list">
      <formula1>"Yes,No"</formula1>
      <formula2>0</formula2>
    </dataValidation>
    <dataValidation allowBlank="false" error="Enter a number greater than or equal to 1." errorStyle="stop" errorTitle="Enter a valid number" operator="greaterThanOrEqual" showDropDown="false" showErrorMessage="true" showInputMessage="false" sqref="B8:B10 B13 B15" type="whole">
      <formula1>1</formula1>
      <formula2>0</formula2>
    </dataValidation>
    <dataValidation allowBlank="false" error="Enter a number greater than or equal to 0." errorStyle="stop" errorTitle="Enter a valid number" operator="greaterThanOrEqual" showDropDown="false" showErrorMessage="true" showInputMessage="false" sqref="B14" type="decimal">
      <formula1>0</formula1>
      <formula2>0</formula2>
    </dataValidation>
  </dataValidations>
  <printOptions headings="false" gridLines="false" gridLinesSet="true" horizontalCentered="false" verticalCentered="false"/>
  <pageMargins left="0.75" right="0.75" top="1" bottom="1" header="0.511811023622047" footer="0.5"/>
  <pageSetup paperSize="1" scale="100" fitToWidth="1" fitToHeight="1" pageOrder="downThenOver" orientation="landscape" blackAndWhite="false" draft="false" cellComments="none" horizontalDpi="300" verticalDpi="300" copies="1"/>
  <headerFooter differentFirst="false" differentOddEven="false">
    <oddHeader/>
    <oddFooter>&amp;C2Labs Technology • 2labstech.com • (620) 992-6160</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8"/>
    <col collapsed="false" customWidth="true" hidden="false" outlineLevel="0" max="2" min="2" style="0" width="31"/>
    <col collapsed="false" customWidth="true" hidden="false" outlineLevel="0" max="3" min="3" style="0" width="59"/>
    <col collapsed="false" customWidth="true" hidden="false" outlineLevel="0" max="4" min="4" style="0" width="14"/>
  </cols>
  <sheetData>
    <row r="1" customFormat="false" ht="33.75" hidden="false" customHeight="true" outlineLevel="0" collapsed="false">
      <c r="A1" s="1" t="s">
        <v>55</v>
      </c>
      <c r="B1" s="1"/>
      <c r="C1" s="1"/>
      <c r="D1" s="1"/>
    </row>
    <row r="2" customFormat="false" ht="31.5" hidden="false" customHeight="true" outlineLevel="0" collapsed="false">
      <c r="A2" s="2" t="s">
        <v>56</v>
      </c>
      <c r="B2" s="2"/>
      <c r="C2" s="2"/>
      <c r="D2" s="2"/>
    </row>
    <row r="4" customFormat="false" ht="31.5" hidden="false" customHeight="true" outlineLevel="0" collapsed="false">
      <c r="A4" s="3" t="s">
        <v>57</v>
      </c>
      <c r="B4" s="7"/>
      <c r="C4" s="8" t="s">
        <v>58</v>
      </c>
    </row>
    <row r="5" customFormat="false" ht="31.5" hidden="false" customHeight="true" outlineLevel="0" collapsed="false">
      <c r="A5" s="3" t="s">
        <v>59</v>
      </c>
      <c r="B5" s="7" t="s">
        <v>60</v>
      </c>
      <c r="C5" s="8" t="s">
        <v>61</v>
      </c>
    </row>
    <row r="6" customFormat="false" ht="31.5" hidden="false" customHeight="true" outlineLevel="0" collapsed="false">
      <c r="A6" s="3" t="s">
        <v>62</v>
      </c>
      <c r="B6" s="7" t="s">
        <v>63</v>
      </c>
      <c r="C6" s="8" t="s">
        <v>64</v>
      </c>
    </row>
    <row r="7" customFormat="false" ht="31.5" hidden="false" customHeight="true" outlineLevel="0" collapsed="false">
      <c r="A7" s="3" t="s">
        <v>65</v>
      </c>
      <c r="B7" s="7" t="s">
        <v>24</v>
      </c>
      <c r="C7" s="8" t="s">
        <v>66</v>
      </c>
    </row>
    <row r="8" customFormat="false" ht="31.5" hidden="false" customHeight="true" outlineLevel="0" collapsed="false">
      <c r="A8" s="3" t="s">
        <v>67</v>
      </c>
      <c r="B8" s="7"/>
      <c r="C8" s="8" t="s">
        <v>68</v>
      </c>
    </row>
    <row r="9" customFormat="false" ht="31.5" hidden="false" customHeight="true" outlineLevel="0" collapsed="false">
      <c r="A9" s="3" t="s">
        <v>69</v>
      </c>
      <c r="B9" s="10" t="n">
        <v>0</v>
      </c>
      <c r="C9" s="8" t="s">
        <v>70</v>
      </c>
    </row>
    <row r="10" customFormat="false" ht="31.5" hidden="false" customHeight="true" outlineLevel="0" collapsed="false">
      <c r="A10" s="3" t="s">
        <v>71</v>
      </c>
      <c r="B10" s="9" t="n">
        <v>0</v>
      </c>
      <c r="C10" s="8" t="s">
        <v>72</v>
      </c>
    </row>
    <row r="11" customFormat="false" ht="31.5" hidden="false" customHeight="true" outlineLevel="0" collapsed="false">
      <c r="A11" s="3" t="s">
        <v>73</v>
      </c>
      <c r="B11" s="9" t="n">
        <v>0</v>
      </c>
      <c r="C11" s="8" t="s">
        <v>74</v>
      </c>
    </row>
    <row r="12" customFormat="false" ht="31.5" hidden="false" customHeight="true" outlineLevel="0" collapsed="false">
      <c r="A12" s="3" t="s">
        <v>75</v>
      </c>
      <c r="B12" s="7" t="s">
        <v>76</v>
      </c>
      <c r="C12" s="8" t="s">
        <v>77</v>
      </c>
    </row>
    <row r="13" customFormat="false" ht="31.5" hidden="false" customHeight="true" outlineLevel="0" collapsed="false">
      <c r="A13" s="3" t="s">
        <v>78</v>
      </c>
      <c r="B13" s="7" t="s">
        <v>76</v>
      </c>
      <c r="C13" s="8" t="s">
        <v>79</v>
      </c>
    </row>
    <row r="14" customFormat="false" ht="31.5" hidden="false" customHeight="true" outlineLevel="0" collapsed="false">
      <c r="A14" s="3" t="s">
        <v>80</v>
      </c>
      <c r="B14" s="7" t="s">
        <v>76</v>
      </c>
      <c r="C14" s="8" t="s">
        <v>81</v>
      </c>
    </row>
    <row r="15" customFormat="false" ht="31.5" hidden="false" customHeight="true" outlineLevel="0" collapsed="false">
      <c r="A15" s="3" t="s">
        <v>82</v>
      </c>
      <c r="B15" s="9" t="n">
        <v>0</v>
      </c>
      <c r="C15" s="8" t="s">
        <v>83</v>
      </c>
    </row>
    <row r="16" customFormat="false" ht="31.5" hidden="false" customHeight="true" outlineLevel="0" collapsed="false">
      <c r="A16" s="3" t="s">
        <v>84</v>
      </c>
      <c r="B16" s="7" t="s">
        <v>76</v>
      </c>
      <c r="C16" s="8" t="s">
        <v>85</v>
      </c>
    </row>
    <row r="17" customFormat="false" ht="31.5" hidden="false" customHeight="true" outlineLevel="0" collapsed="false">
      <c r="A17" s="3" t="s">
        <v>86</v>
      </c>
      <c r="B17" s="7" t="s">
        <v>76</v>
      </c>
      <c r="C17" s="8" t="s">
        <v>87</v>
      </c>
    </row>
    <row r="18" customFormat="false" ht="31.5" hidden="false" customHeight="true" outlineLevel="0" collapsed="false">
      <c r="A18" s="3" t="s">
        <v>88</v>
      </c>
      <c r="B18" s="7" t="s">
        <v>76</v>
      </c>
      <c r="C18" s="8" t="s">
        <v>89</v>
      </c>
    </row>
    <row r="19" customFormat="false" ht="31.5" hidden="false" customHeight="true" outlineLevel="0" collapsed="false">
      <c r="A19" s="3" t="s">
        <v>90</v>
      </c>
      <c r="B19" s="9" t="n">
        <v>0</v>
      </c>
      <c r="C19" s="8" t="s">
        <v>91</v>
      </c>
    </row>
    <row r="20" customFormat="false" ht="31.5" hidden="false" customHeight="true" outlineLevel="0" collapsed="false">
      <c r="A20" s="3" t="s">
        <v>92</v>
      </c>
      <c r="B20" s="9" t="n">
        <v>999</v>
      </c>
      <c r="C20" s="8" t="s">
        <v>93</v>
      </c>
    </row>
    <row r="21" customFormat="false" ht="31.5" hidden="false" customHeight="true" outlineLevel="0" collapsed="false">
      <c r="A21" s="3" t="s">
        <v>94</v>
      </c>
      <c r="B21" s="7" t="s">
        <v>76</v>
      </c>
      <c r="C21" s="8" t="s">
        <v>95</v>
      </c>
    </row>
    <row r="22" customFormat="false" ht="31.5" hidden="false" customHeight="true" outlineLevel="0" collapsed="false">
      <c r="A22" s="3" t="s">
        <v>96</v>
      </c>
      <c r="B22" s="7" t="s">
        <v>76</v>
      </c>
      <c r="C22" s="8" t="s">
        <v>97</v>
      </c>
    </row>
    <row r="23" customFormat="false" ht="31.5" hidden="false" customHeight="true" outlineLevel="0" collapsed="false">
      <c r="A23" s="3" t="s">
        <v>98</v>
      </c>
      <c r="B23" s="7" t="s">
        <v>76</v>
      </c>
      <c r="C23" s="8" t="s">
        <v>99</v>
      </c>
    </row>
    <row r="24" customFormat="false" ht="31.5" hidden="false" customHeight="true" outlineLevel="0" collapsed="false">
      <c r="A24" s="3" t="s">
        <v>100</v>
      </c>
      <c r="B24" s="10" t="n">
        <v>0</v>
      </c>
      <c r="C24" s="8" t="s">
        <v>101</v>
      </c>
    </row>
    <row r="25" customFormat="false" ht="31.5" hidden="false" customHeight="true" outlineLevel="0" collapsed="false">
      <c r="A25" s="3" t="s">
        <v>102</v>
      </c>
      <c r="B25" s="10" t="n">
        <v>0</v>
      </c>
      <c r="C25" s="8" t="s">
        <v>103</v>
      </c>
    </row>
    <row r="26" customFormat="false" ht="31.5" hidden="false" customHeight="true" outlineLevel="0" collapsed="false">
      <c r="A26" s="3" t="s">
        <v>104</v>
      </c>
      <c r="B26" s="10" t="n">
        <v>0</v>
      </c>
      <c r="C26" s="8" t="s">
        <v>105</v>
      </c>
    </row>
    <row r="27" customFormat="false" ht="31.5" hidden="false" customHeight="true" outlineLevel="0" collapsed="false">
      <c r="A27" s="3" t="s">
        <v>106</v>
      </c>
      <c r="B27" s="7" t="n">
        <v>0</v>
      </c>
      <c r="C27" s="8" t="s">
        <v>107</v>
      </c>
    </row>
    <row r="28" customFormat="false" ht="31.5" hidden="false" customHeight="true" outlineLevel="0" collapsed="false">
      <c r="A28" s="3" t="s">
        <v>108</v>
      </c>
      <c r="B28" s="7" t="n">
        <v>0</v>
      </c>
      <c r="C28" s="8" t="s">
        <v>109</v>
      </c>
    </row>
    <row r="29" customFormat="false" ht="31.5" hidden="false" customHeight="true" outlineLevel="0" collapsed="false">
      <c r="A29" s="3" t="s">
        <v>110</v>
      </c>
      <c r="B29" s="10" t="n">
        <v>0</v>
      </c>
      <c r="C29" s="8" t="s">
        <v>111</v>
      </c>
    </row>
    <row r="30" customFormat="false" ht="31.5" hidden="false" customHeight="true" outlineLevel="0" collapsed="false">
      <c r="A30" s="3" t="s">
        <v>112</v>
      </c>
      <c r="B30" s="7"/>
      <c r="C30" s="8" t="s">
        <v>113</v>
      </c>
    </row>
    <row r="31" customFormat="false" ht="31.5" hidden="false" customHeight="true" outlineLevel="0" collapsed="false">
      <c r="A31" s="3" t="s">
        <v>114</v>
      </c>
      <c r="B31" s="7"/>
      <c r="C31" s="8" t="s">
        <v>115</v>
      </c>
    </row>
    <row r="32" customFormat="false" ht="31.5" hidden="false" customHeight="true" outlineLevel="0" collapsed="false">
      <c r="A32" s="3" t="s">
        <v>116</v>
      </c>
      <c r="B32" s="7"/>
      <c r="C32" s="8" t="s">
        <v>117</v>
      </c>
    </row>
    <row r="35" customFormat="false" ht="36" hidden="false" customHeight="true" outlineLevel="0" collapsed="false">
      <c r="A35" s="3" t="s">
        <v>118</v>
      </c>
      <c r="B35" s="11" t="str">
        <f aca="false">IF(B4="","NOT ENTERED",IF(AND(B4&lt;&gt;"",B5&lt;&gt;"",B6&lt;&gt;"",B7&lt;&gt;"",B8&lt;&gt;"",ISNUMBER(B9),B10&gt;0,B11&gt;0,B12&lt;&gt;"Unknown",B13&lt;&gt;"Unknown",B14&lt;&gt;"Unknown",B15&gt;0,B16&lt;&gt;"Unknown",B17&lt;&gt;"Unknown",B18&lt;&gt;"Unknown",ISNUMBER(B19),ISNUMBER(B20),B21&lt;&gt;"Unknown",B22&lt;&gt;"Unknown",B23&lt;&gt;"Unknown",ISNUMBER(B24),ISNUMBER(B25),ISNUMBER(B26),ISNUMBER(B27),ISNUMBER(B28),ISNUMBER(B29),OR(B18="No",B30&lt;&gt;""),OR(B22="No",B31&lt;&gt;"")),"COMPLETE","INCOMPLETE"))</f>
        <v>NOT ENTERED</v>
      </c>
      <c r="C35" s="8" t="s">
        <v>119</v>
      </c>
    </row>
    <row r="36" customFormat="false" ht="36" hidden="false" customHeight="true" outlineLevel="0" collapsed="false">
      <c r="A36" s="3" t="s">
        <v>120</v>
      </c>
      <c r="B36" s="11" t="str">
        <f aca="false">IF(B35&lt;&gt;"COMPLETE","INCOMPLETE",IF(AND(OR(Requirements!B7="No",B12="Yes"),B13="Yes",B14="Yes",B10&gt;=Requirements!B8,B11&gt;=Requirements!B9,B15&gt;=Requirements!B10,OR(Requirements!B12="No",B16="Yes"),B17="Yes",OR(Requirements!B11="No",B7="Workstation-capable"),OR(Requirements!B6="No",B6="Laptop")),"PASS","FAIL"))</f>
        <v>INCOMPLETE</v>
      </c>
      <c r="C36" s="8" t="s">
        <v>121</v>
      </c>
    </row>
    <row r="37" customFormat="false" ht="36" hidden="false" customHeight="true" outlineLevel="0" collapsed="false">
      <c r="A37" s="3" t="s">
        <v>122</v>
      </c>
      <c r="B37" s="11" t="str">
        <f aca="false">IF(B35&lt;&gt;"COMPLETE","INCOMPLETE",IF(B28&lt;=Requirements!B13,"PASS","FAIL"))</f>
        <v>INCOMPLETE</v>
      </c>
      <c r="C37" s="8" t="s">
        <v>123</v>
      </c>
    </row>
    <row r="38" customFormat="false" ht="36" hidden="false" customHeight="true" outlineLevel="0" collapsed="false">
      <c r="A38" s="3" t="s">
        <v>124</v>
      </c>
      <c r="B38" s="12" t="str">
        <f aca="false">IF(B35&lt;&gt;"COMPLETE","",IF(AND(B18="Yes",B30&lt;&gt;""),30,0)+IF(AND(B22="Yes",B31&lt;&gt;""),25,0)+IF(B21="Yes",15,0)+IF(B23="Yes",15,0)+IF(AND(B18="Yes",B30&lt;&gt;"",B19&gt;=3),10,0)+IF(AND(B20&gt;0,B20&lt;=24),5,0))</f>
        <v/>
      </c>
      <c r="C38" s="8" t="s">
        <v>125</v>
      </c>
    </row>
    <row r="39" customFormat="false" ht="36" hidden="false" customHeight="true" outlineLevel="0" collapsed="false">
      <c r="A39" s="3" t="s">
        <v>126</v>
      </c>
      <c r="B39" s="13" t="str">
        <f aca="false">IF(B35&lt;&gt;"COMPLETE","",B9+B24+B25+(B26*12*Requirements!B15)+(B27*B29))</f>
        <v/>
      </c>
      <c r="C39" s="8" t="s">
        <v>127</v>
      </c>
    </row>
    <row r="40" customFormat="false" ht="36" hidden="false" customHeight="true" outlineLevel="0" collapsed="false">
      <c r="A40" s="3" t="s">
        <v>128</v>
      </c>
      <c r="B40" s="13" t="str">
        <f aca="false">IF(B35&lt;&gt;"COMPLETE","",B27*B28*Requirements!B14)</f>
        <v/>
      </c>
      <c r="C40" s="8" t="s">
        <v>129</v>
      </c>
    </row>
    <row r="41" customFormat="false" ht="36" hidden="false" customHeight="true" outlineLevel="0" collapsed="false">
      <c r="A41" s="3" t="s">
        <v>130</v>
      </c>
      <c r="B41" s="13" t="str">
        <f aca="false">IF(B35&lt;&gt;"COMPLETE","",B39+B40)</f>
        <v/>
      </c>
      <c r="C41" s="8" t="s">
        <v>131</v>
      </c>
    </row>
    <row r="42" customFormat="false" ht="37.5" hidden="false" customHeight="true" outlineLevel="0" collapsed="false">
      <c r="A42" s="3" t="s">
        <v>132</v>
      </c>
      <c r="B42" s="11" t="str">
        <f aca="false">IF(B4="","NOT ENTERED",IF(B35&lt;&gt;"COMPLETE","INCOMPLETE - verify every required field",IF(B36="FAIL","ELIMINATE - misses a hard requirement",IF(B37="FAIL","HOLD - recovery exceeds downtime limit","READY TO COMPARE"))))</f>
        <v>NOT ENTERED</v>
      </c>
      <c r="C42" s="11"/>
    </row>
  </sheetData>
  <sheetProtection sheet="true" selectUnlockedCells="true"/>
  <mergeCells count="3">
    <mergeCell ref="A1:D1"/>
    <mergeCell ref="A2:D2"/>
    <mergeCell ref="B42:C42"/>
  </mergeCells>
  <conditionalFormatting sqref="B36">
    <cfRule type="cellIs" priority="2" operator="equal" aboveAverage="0" equalAverage="0" bottom="0" percent="0" rank="0" text="" dxfId="0">
      <formula>"FAIL"</formula>
    </cfRule>
  </conditionalFormatting>
  <conditionalFormatting sqref="B37">
    <cfRule type="cellIs" priority="3" operator="equal" aboveAverage="0" equalAverage="0" bottom="0" percent="0" rank="0" text="" dxfId="0">
      <formula>"FAIL"</formula>
    </cfRule>
  </conditionalFormatting>
  <dataValidations count="6">
    <dataValidation allowBlank="false" error="Use the dropdown value so the checks work correctly." errorStyle="stop" errorTitle="Choose a listed value" operator="between" showDropDown="false" showErrorMessage="true" showInputMessage="false" sqref="B5" type="list">
      <formula1>"New business OEM,Refurbished business OEM,Value/consumer-oriented vendor"</formula1>
      <formula2>0</formula2>
    </dataValidation>
    <dataValidation allowBlank="false" error="Use the dropdown value so the checks work correctly." errorStyle="stop" errorTitle="Choose a listed value" operator="between" showDropDown="false" showErrorMessage="true" showInputMessage="false" sqref="B6" type="list">
      <formula1>"Mini/micro desktop,Tower,Laptop,All-in-one"</formula1>
      <formula2>0</formula2>
    </dataValidation>
    <dataValidation allowBlank="false" error="Use the dropdown value so the checks work correctly." errorStyle="stop" errorTitle="Choose a listed value" operator="between" showDropDown="false" showErrorMessage="true" showInputMessage="false" sqref="B7" type="list">
      <formula1>"Routine office,Advanced office,Workstation-capable"</formula1>
      <formula2>0</formula2>
    </dataValidation>
    <dataValidation allowBlank="false" error="Use the dropdown value so the checks work correctly." errorStyle="stop" errorTitle="Choose a listed value" operator="between" showDropDown="false" showErrorMessage="true" showInputMessage="false" sqref="B12:B14 B16:B18 B21:B23" type="list">
      <formula1>"Yes,No,Unknown"</formula1>
      <formula2>0</formula2>
    </dataValidation>
    <dataValidation allowBlank="false" error="Enter a number greater than or equal to 0." errorStyle="stop" errorTitle="Enter a valid number" operator="greaterThanOrEqual" showDropDown="false" showErrorMessage="true" showInputMessage="false" sqref="B9 B24:B29" type="decimal">
      <formula1>0</formula1>
      <formula2>0</formula2>
    </dataValidation>
    <dataValidation allowBlank="false" error="Enter a number greater than or equal to 0." errorStyle="stop" errorTitle="Enter a valid number" operator="greaterThanOrEqual" showDropDown="false" showErrorMessage="true" showInputMessage="false" sqref="B10:B11 B15 B19:B20" type="whole">
      <formula1>0</formula1>
      <formula2>0</formula2>
    </dataValidation>
  </dataValidations>
  <printOptions headings="false" gridLines="false" gridLinesSet="true" horizontalCentered="false" verticalCentered="false"/>
  <pageMargins left="0.75" right="0.75" top="1" bottom="1" header="0.511811023622047" footer="0.5"/>
  <pageSetup paperSize="1" scale="100" fitToWidth="1" fitToHeight="2" pageOrder="downThenOver" orientation="landscape" blackAndWhite="false" draft="false" cellComments="none" horizontalDpi="300" verticalDpi="300" copies="1"/>
  <headerFooter differentFirst="false" differentOddEven="false">
    <oddHeader/>
    <oddFooter>&amp;C2Labs Technology • 2labstech.com • (620) 992-6160</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8"/>
    <col collapsed="false" customWidth="true" hidden="false" outlineLevel="0" max="2" min="2" style="0" width="31"/>
    <col collapsed="false" customWidth="true" hidden="false" outlineLevel="0" max="3" min="3" style="0" width="59"/>
    <col collapsed="false" customWidth="true" hidden="false" outlineLevel="0" max="4" min="4" style="0" width="14"/>
  </cols>
  <sheetData>
    <row r="1" customFormat="false" ht="33.75" hidden="false" customHeight="true" outlineLevel="0" collapsed="false">
      <c r="A1" s="1" t="s">
        <v>133</v>
      </c>
      <c r="B1" s="1"/>
      <c r="C1" s="1"/>
      <c r="D1" s="1"/>
    </row>
    <row r="2" customFormat="false" ht="31.5" hidden="false" customHeight="true" outlineLevel="0" collapsed="false">
      <c r="A2" s="2" t="s">
        <v>56</v>
      </c>
      <c r="B2" s="2"/>
      <c r="C2" s="2"/>
      <c r="D2" s="2"/>
    </row>
    <row r="4" customFormat="false" ht="31.5" hidden="false" customHeight="true" outlineLevel="0" collapsed="false">
      <c r="A4" s="3" t="s">
        <v>57</v>
      </c>
      <c r="B4" s="7"/>
      <c r="C4" s="8" t="s">
        <v>58</v>
      </c>
    </row>
    <row r="5" customFormat="false" ht="31.5" hidden="false" customHeight="true" outlineLevel="0" collapsed="false">
      <c r="A5" s="3" t="s">
        <v>59</v>
      </c>
      <c r="B5" s="7" t="s">
        <v>60</v>
      </c>
      <c r="C5" s="8" t="s">
        <v>61</v>
      </c>
    </row>
    <row r="6" customFormat="false" ht="31.5" hidden="false" customHeight="true" outlineLevel="0" collapsed="false">
      <c r="A6" s="3" t="s">
        <v>62</v>
      </c>
      <c r="B6" s="7" t="s">
        <v>63</v>
      </c>
      <c r="C6" s="8" t="s">
        <v>64</v>
      </c>
    </row>
    <row r="7" customFormat="false" ht="31.5" hidden="false" customHeight="true" outlineLevel="0" collapsed="false">
      <c r="A7" s="3" t="s">
        <v>65</v>
      </c>
      <c r="B7" s="7" t="s">
        <v>24</v>
      </c>
      <c r="C7" s="8" t="s">
        <v>66</v>
      </c>
    </row>
    <row r="8" customFormat="false" ht="31.5" hidden="false" customHeight="true" outlineLevel="0" collapsed="false">
      <c r="A8" s="3" t="s">
        <v>67</v>
      </c>
      <c r="B8" s="7"/>
      <c r="C8" s="8" t="s">
        <v>68</v>
      </c>
    </row>
    <row r="9" customFormat="false" ht="31.5" hidden="false" customHeight="true" outlineLevel="0" collapsed="false">
      <c r="A9" s="3" t="s">
        <v>69</v>
      </c>
      <c r="B9" s="10" t="n">
        <v>0</v>
      </c>
      <c r="C9" s="8" t="s">
        <v>70</v>
      </c>
    </row>
    <row r="10" customFormat="false" ht="31.5" hidden="false" customHeight="true" outlineLevel="0" collapsed="false">
      <c r="A10" s="3" t="s">
        <v>71</v>
      </c>
      <c r="B10" s="9" t="n">
        <v>0</v>
      </c>
      <c r="C10" s="8" t="s">
        <v>72</v>
      </c>
    </row>
    <row r="11" customFormat="false" ht="31.5" hidden="false" customHeight="true" outlineLevel="0" collapsed="false">
      <c r="A11" s="3" t="s">
        <v>73</v>
      </c>
      <c r="B11" s="9" t="n">
        <v>0</v>
      </c>
      <c r="C11" s="8" t="s">
        <v>74</v>
      </c>
    </row>
    <row r="12" customFormat="false" ht="31.5" hidden="false" customHeight="true" outlineLevel="0" collapsed="false">
      <c r="A12" s="3" t="s">
        <v>75</v>
      </c>
      <c r="B12" s="7" t="s">
        <v>76</v>
      </c>
      <c r="C12" s="8" t="s">
        <v>77</v>
      </c>
    </row>
    <row r="13" customFormat="false" ht="31.5" hidden="false" customHeight="true" outlineLevel="0" collapsed="false">
      <c r="A13" s="3" t="s">
        <v>78</v>
      </c>
      <c r="B13" s="7" t="s">
        <v>76</v>
      </c>
      <c r="C13" s="8" t="s">
        <v>79</v>
      </c>
    </row>
    <row r="14" customFormat="false" ht="31.5" hidden="false" customHeight="true" outlineLevel="0" collapsed="false">
      <c r="A14" s="3" t="s">
        <v>80</v>
      </c>
      <c r="B14" s="7" t="s">
        <v>76</v>
      </c>
      <c r="C14" s="8" t="s">
        <v>81</v>
      </c>
    </row>
    <row r="15" customFormat="false" ht="31.5" hidden="false" customHeight="true" outlineLevel="0" collapsed="false">
      <c r="A15" s="3" t="s">
        <v>82</v>
      </c>
      <c r="B15" s="9" t="n">
        <v>0</v>
      </c>
      <c r="C15" s="8" t="s">
        <v>83</v>
      </c>
    </row>
    <row r="16" customFormat="false" ht="31.5" hidden="false" customHeight="true" outlineLevel="0" collapsed="false">
      <c r="A16" s="3" t="s">
        <v>84</v>
      </c>
      <c r="B16" s="7" t="s">
        <v>76</v>
      </c>
      <c r="C16" s="8" t="s">
        <v>85</v>
      </c>
    </row>
    <row r="17" customFormat="false" ht="31.5" hidden="false" customHeight="true" outlineLevel="0" collapsed="false">
      <c r="A17" s="3" t="s">
        <v>86</v>
      </c>
      <c r="B17" s="7" t="s">
        <v>76</v>
      </c>
      <c r="C17" s="8" t="s">
        <v>87</v>
      </c>
    </row>
    <row r="18" customFormat="false" ht="31.5" hidden="false" customHeight="true" outlineLevel="0" collapsed="false">
      <c r="A18" s="3" t="s">
        <v>88</v>
      </c>
      <c r="B18" s="7" t="s">
        <v>76</v>
      </c>
      <c r="C18" s="8" t="s">
        <v>89</v>
      </c>
    </row>
    <row r="19" customFormat="false" ht="31.5" hidden="false" customHeight="true" outlineLevel="0" collapsed="false">
      <c r="A19" s="3" t="s">
        <v>90</v>
      </c>
      <c r="B19" s="9" t="n">
        <v>0</v>
      </c>
      <c r="C19" s="8" t="s">
        <v>91</v>
      </c>
    </row>
    <row r="20" customFormat="false" ht="31.5" hidden="false" customHeight="true" outlineLevel="0" collapsed="false">
      <c r="A20" s="3" t="s">
        <v>92</v>
      </c>
      <c r="B20" s="9" t="n">
        <v>999</v>
      </c>
      <c r="C20" s="8" t="s">
        <v>93</v>
      </c>
    </row>
    <row r="21" customFormat="false" ht="31.5" hidden="false" customHeight="true" outlineLevel="0" collapsed="false">
      <c r="A21" s="3" t="s">
        <v>94</v>
      </c>
      <c r="B21" s="7" t="s">
        <v>76</v>
      </c>
      <c r="C21" s="8" t="s">
        <v>95</v>
      </c>
    </row>
    <row r="22" customFormat="false" ht="31.5" hidden="false" customHeight="true" outlineLevel="0" collapsed="false">
      <c r="A22" s="3" t="s">
        <v>96</v>
      </c>
      <c r="B22" s="7" t="s">
        <v>76</v>
      </c>
      <c r="C22" s="8" t="s">
        <v>97</v>
      </c>
    </row>
    <row r="23" customFormat="false" ht="31.5" hidden="false" customHeight="true" outlineLevel="0" collapsed="false">
      <c r="A23" s="3" t="s">
        <v>98</v>
      </c>
      <c r="B23" s="7" t="s">
        <v>76</v>
      </c>
      <c r="C23" s="8" t="s">
        <v>99</v>
      </c>
    </row>
    <row r="24" customFormat="false" ht="31.5" hidden="false" customHeight="true" outlineLevel="0" collapsed="false">
      <c r="A24" s="3" t="s">
        <v>100</v>
      </c>
      <c r="B24" s="10" t="n">
        <v>0</v>
      </c>
      <c r="C24" s="8" t="s">
        <v>101</v>
      </c>
    </row>
    <row r="25" customFormat="false" ht="31.5" hidden="false" customHeight="true" outlineLevel="0" collapsed="false">
      <c r="A25" s="3" t="s">
        <v>102</v>
      </c>
      <c r="B25" s="10" t="n">
        <v>0</v>
      </c>
      <c r="C25" s="8" t="s">
        <v>103</v>
      </c>
    </row>
    <row r="26" customFormat="false" ht="31.5" hidden="false" customHeight="true" outlineLevel="0" collapsed="false">
      <c r="A26" s="3" t="s">
        <v>104</v>
      </c>
      <c r="B26" s="10" t="n">
        <v>0</v>
      </c>
      <c r="C26" s="8" t="s">
        <v>105</v>
      </c>
    </row>
    <row r="27" customFormat="false" ht="31.5" hidden="false" customHeight="true" outlineLevel="0" collapsed="false">
      <c r="A27" s="3" t="s">
        <v>106</v>
      </c>
      <c r="B27" s="7" t="n">
        <v>0</v>
      </c>
      <c r="C27" s="8" t="s">
        <v>107</v>
      </c>
    </row>
    <row r="28" customFormat="false" ht="31.5" hidden="false" customHeight="true" outlineLevel="0" collapsed="false">
      <c r="A28" s="3" t="s">
        <v>108</v>
      </c>
      <c r="B28" s="7" t="n">
        <v>0</v>
      </c>
      <c r="C28" s="8" t="s">
        <v>109</v>
      </c>
    </row>
    <row r="29" customFormat="false" ht="31.5" hidden="false" customHeight="true" outlineLevel="0" collapsed="false">
      <c r="A29" s="3" t="s">
        <v>110</v>
      </c>
      <c r="B29" s="10" t="n">
        <v>0</v>
      </c>
      <c r="C29" s="8" t="s">
        <v>111</v>
      </c>
    </row>
    <row r="30" customFormat="false" ht="31.5" hidden="false" customHeight="true" outlineLevel="0" collapsed="false">
      <c r="A30" s="3" t="s">
        <v>112</v>
      </c>
      <c r="B30" s="7"/>
      <c r="C30" s="8" t="s">
        <v>113</v>
      </c>
    </row>
    <row r="31" customFormat="false" ht="31.5" hidden="false" customHeight="true" outlineLevel="0" collapsed="false">
      <c r="A31" s="3" t="s">
        <v>114</v>
      </c>
      <c r="B31" s="7"/>
      <c r="C31" s="8" t="s">
        <v>115</v>
      </c>
    </row>
    <row r="32" customFormat="false" ht="31.5" hidden="false" customHeight="true" outlineLevel="0" collapsed="false">
      <c r="A32" s="3" t="s">
        <v>116</v>
      </c>
      <c r="B32" s="7"/>
      <c r="C32" s="8" t="s">
        <v>117</v>
      </c>
    </row>
    <row r="35" customFormat="false" ht="36" hidden="false" customHeight="true" outlineLevel="0" collapsed="false">
      <c r="A35" s="3" t="s">
        <v>118</v>
      </c>
      <c r="B35" s="11" t="str">
        <f aca="false">IF(B4="","NOT ENTERED",IF(AND(B4&lt;&gt;"",B5&lt;&gt;"",B6&lt;&gt;"",B7&lt;&gt;"",B8&lt;&gt;"",ISNUMBER(B9),B10&gt;0,B11&gt;0,B12&lt;&gt;"Unknown",B13&lt;&gt;"Unknown",B14&lt;&gt;"Unknown",B15&gt;0,B16&lt;&gt;"Unknown",B17&lt;&gt;"Unknown",B18&lt;&gt;"Unknown",ISNUMBER(B19),ISNUMBER(B20),B21&lt;&gt;"Unknown",B22&lt;&gt;"Unknown",B23&lt;&gt;"Unknown",ISNUMBER(B24),ISNUMBER(B25),ISNUMBER(B26),ISNUMBER(B27),ISNUMBER(B28),ISNUMBER(B29),OR(B18="No",B30&lt;&gt;""),OR(B22="No",B31&lt;&gt;"")),"COMPLETE","INCOMPLETE"))</f>
        <v>NOT ENTERED</v>
      </c>
      <c r="C35" s="8" t="s">
        <v>119</v>
      </c>
    </row>
    <row r="36" customFormat="false" ht="36" hidden="false" customHeight="true" outlineLevel="0" collapsed="false">
      <c r="A36" s="3" t="s">
        <v>120</v>
      </c>
      <c r="B36" s="11" t="str">
        <f aca="false">IF(B35&lt;&gt;"COMPLETE","INCOMPLETE",IF(AND(OR(Requirements!B7="No",B12="Yes"),B13="Yes",B14="Yes",B10&gt;=Requirements!B8,B11&gt;=Requirements!B9,B15&gt;=Requirements!B10,OR(Requirements!B12="No",B16="Yes"),B17="Yes",OR(Requirements!B11="No",B7="Workstation-capable"),OR(Requirements!B6="No",B6="Laptop")),"PASS","FAIL"))</f>
        <v>INCOMPLETE</v>
      </c>
      <c r="C36" s="8" t="s">
        <v>121</v>
      </c>
    </row>
    <row r="37" customFormat="false" ht="36" hidden="false" customHeight="true" outlineLevel="0" collapsed="false">
      <c r="A37" s="3" t="s">
        <v>122</v>
      </c>
      <c r="B37" s="11" t="str">
        <f aca="false">IF(B35&lt;&gt;"COMPLETE","INCOMPLETE",IF(B28&lt;=Requirements!B13,"PASS","FAIL"))</f>
        <v>INCOMPLETE</v>
      </c>
      <c r="C37" s="8" t="s">
        <v>123</v>
      </c>
    </row>
    <row r="38" customFormat="false" ht="36" hidden="false" customHeight="true" outlineLevel="0" collapsed="false">
      <c r="A38" s="3" t="s">
        <v>124</v>
      </c>
      <c r="B38" s="12" t="str">
        <f aca="false">IF(B35&lt;&gt;"COMPLETE","",IF(AND(B18="Yes",B30&lt;&gt;""),30,0)+IF(AND(B22="Yes",B31&lt;&gt;""),25,0)+IF(B21="Yes",15,0)+IF(B23="Yes",15,0)+IF(AND(B18="Yes",B30&lt;&gt;"",B19&gt;=3),10,0)+IF(AND(B20&gt;0,B20&lt;=24),5,0))</f>
        <v/>
      </c>
      <c r="C38" s="8" t="s">
        <v>125</v>
      </c>
    </row>
    <row r="39" customFormat="false" ht="36" hidden="false" customHeight="true" outlineLevel="0" collapsed="false">
      <c r="A39" s="3" t="s">
        <v>126</v>
      </c>
      <c r="B39" s="13" t="str">
        <f aca="false">IF(B35&lt;&gt;"COMPLETE","",B9+B24+B25+(B26*12*Requirements!B15)+(B27*B29))</f>
        <v/>
      </c>
      <c r="C39" s="8" t="s">
        <v>127</v>
      </c>
    </row>
    <row r="40" customFormat="false" ht="36" hidden="false" customHeight="true" outlineLevel="0" collapsed="false">
      <c r="A40" s="3" t="s">
        <v>128</v>
      </c>
      <c r="B40" s="13" t="str">
        <f aca="false">IF(B35&lt;&gt;"COMPLETE","",B27*B28*Requirements!B14)</f>
        <v/>
      </c>
      <c r="C40" s="8" t="s">
        <v>129</v>
      </c>
    </row>
    <row r="41" customFormat="false" ht="36" hidden="false" customHeight="true" outlineLevel="0" collapsed="false">
      <c r="A41" s="3" t="s">
        <v>130</v>
      </c>
      <c r="B41" s="13" t="str">
        <f aca="false">IF(B35&lt;&gt;"COMPLETE","",B39+B40)</f>
        <v/>
      </c>
      <c r="C41" s="8" t="s">
        <v>131</v>
      </c>
    </row>
    <row r="42" customFormat="false" ht="37.5" hidden="false" customHeight="true" outlineLevel="0" collapsed="false">
      <c r="A42" s="3" t="s">
        <v>132</v>
      </c>
      <c r="B42" s="11" t="str">
        <f aca="false">IF(B4="","NOT ENTERED",IF(B35&lt;&gt;"COMPLETE","INCOMPLETE - verify every required field",IF(B36="FAIL","ELIMINATE - misses a hard requirement",IF(B37="FAIL","HOLD - recovery exceeds downtime limit","READY TO COMPARE"))))</f>
        <v>NOT ENTERED</v>
      </c>
      <c r="C42" s="11"/>
    </row>
  </sheetData>
  <sheetProtection sheet="true" selectUnlockedCells="true"/>
  <mergeCells count="3">
    <mergeCell ref="A1:D1"/>
    <mergeCell ref="A2:D2"/>
    <mergeCell ref="B42:C42"/>
  </mergeCells>
  <conditionalFormatting sqref="B36">
    <cfRule type="cellIs" priority="2" operator="equal" aboveAverage="0" equalAverage="0" bottom="0" percent="0" rank="0" text="" dxfId="0">
      <formula>"FAIL"</formula>
    </cfRule>
  </conditionalFormatting>
  <conditionalFormatting sqref="B37">
    <cfRule type="cellIs" priority="3" operator="equal" aboveAverage="0" equalAverage="0" bottom="0" percent="0" rank="0" text="" dxfId="0">
      <formula>"FAIL"</formula>
    </cfRule>
  </conditionalFormatting>
  <dataValidations count="6">
    <dataValidation allowBlank="false" error="Use the dropdown value so the checks work correctly." errorStyle="stop" errorTitle="Choose a listed value" operator="between" showDropDown="false" showErrorMessage="true" showInputMessage="false" sqref="B5" type="list">
      <formula1>"New business OEM,Refurbished business OEM,Value/consumer-oriented vendor"</formula1>
      <formula2>0</formula2>
    </dataValidation>
    <dataValidation allowBlank="false" error="Use the dropdown value so the checks work correctly." errorStyle="stop" errorTitle="Choose a listed value" operator="between" showDropDown="false" showErrorMessage="true" showInputMessage="false" sqref="B6" type="list">
      <formula1>"Mini/micro desktop,Tower,Laptop,All-in-one"</formula1>
      <formula2>0</formula2>
    </dataValidation>
    <dataValidation allowBlank="false" error="Use the dropdown value so the checks work correctly." errorStyle="stop" errorTitle="Choose a listed value" operator="between" showDropDown="false" showErrorMessage="true" showInputMessage="false" sqref="B7" type="list">
      <formula1>"Routine office,Advanced office,Workstation-capable"</formula1>
      <formula2>0</formula2>
    </dataValidation>
    <dataValidation allowBlank="false" error="Use the dropdown value so the checks work correctly." errorStyle="stop" errorTitle="Choose a listed value" operator="between" showDropDown="false" showErrorMessage="true" showInputMessage="false" sqref="B12:B14 B16:B18 B21:B23" type="list">
      <formula1>"Yes,No,Unknown"</formula1>
      <formula2>0</formula2>
    </dataValidation>
    <dataValidation allowBlank="false" error="Enter a number greater than or equal to 0." errorStyle="stop" errorTitle="Enter a valid number" operator="greaterThanOrEqual" showDropDown="false" showErrorMessage="true" showInputMessage="false" sqref="B9 B24:B29" type="decimal">
      <formula1>0</formula1>
      <formula2>0</formula2>
    </dataValidation>
    <dataValidation allowBlank="false" error="Enter a number greater than or equal to 0." errorStyle="stop" errorTitle="Enter a valid number" operator="greaterThanOrEqual" showDropDown="false" showErrorMessage="true" showInputMessage="false" sqref="B10:B11 B15 B19:B20" type="whole">
      <formula1>0</formula1>
      <formula2>0</formula2>
    </dataValidation>
  </dataValidations>
  <printOptions headings="false" gridLines="false" gridLinesSet="true" horizontalCentered="false" verticalCentered="false"/>
  <pageMargins left="0.75" right="0.75" top="1" bottom="1" header="0.511811023622047" footer="0.5"/>
  <pageSetup paperSize="1" scale="100" fitToWidth="1" fitToHeight="2" pageOrder="downThenOver" orientation="landscape" blackAndWhite="false" draft="false" cellComments="none" horizontalDpi="300" verticalDpi="300" copies="1"/>
  <headerFooter differentFirst="false" differentOddEven="false">
    <oddHeader/>
    <oddFooter>&amp;C2Labs Technology • 2labstech.com • (620) 992-6160</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8"/>
    <col collapsed="false" customWidth="true" hidden="false" outlineLevel="0" max="2" min="2" style="0" width="31"/>
    <col collapsed="false" customWidth="true" hidden="false" outlineLevel="0" max="3" min="3" style="0" width="59"/>
    <col collapsed="false" customWidth="true" hidden="false" outlineLevel="0" max="4" min="4" style="0" width="14"/>
  </cols>
  <sheetData>
    <row r="1" customFormat="false" ht="33.75" hidden="false" customHeight="true" outlineLevel="0" collapsed="false">
      <c r="A1" s="1" t="s">
        <v>134</v>
      </c>
      <c r="B1" s="1"/>
      <c r="C1" s="1"/>
      <c r="D1" s="1"/>
    </row>
    <row r="2" customFormat="false" ht="31.5" hidden="false" customHeight="true" outlineLevel="0" collapsed="false">
      <c r="A2" s="2" t="s">
        <v>56</v>
      </c>
      <c r="B2" s="2"/>
      <c r="C2" s="2"/>
      <c r="D2" s="2"/>
    </row>
    <row r="4" customFormat="false" ht="31.5" hidden="false" customHeight="true" outlineLevel="0" collapsed="false">
      <c r="A4" s="3" t="s">
        <v>57</v>
      </c>
      <c r="B4" s="7"/>
      <c r="C4" s="8" t="s">
        <v>58</v>
      </c>
    </row>
    <row r="5" customFormat="false" ht="31.5" hidden="false" customHeight="true" outlineLevel="0" collapsed="false">
      <c r="A5" s="3" t="s">
        <v>59</v>
      </c>
      <c r="B5" s="7" t="s">
        <v>60</v>
      </c>
      <c r="C5" s="8" t="s">
        <v>61</v>
      </c>
    </row>
    <row r="6" customFormat="false" ht="31.5" hidden="false" customHeight="true" outlineLevel="0" collapsed="false">
      <c r="A6" s="3" t="s">
        <v>62</v>
      </c>
      <c r="B6" s="7" t="s">
        <v>63</v>
      </c>
      <c r="C6" s="8" t="s">
        <v>64</v>
      </c>
    </row>
    <row r="7" customFormat="false" ht="31.5" hidden="false" customHeight="true" outlineLevel="0" collapsed="false">
      <c r="A7" s="3" t="s">
        <v>65</v>
      </c>
      <c r="B7" s="7" t="s">
        <v>24</v>
      </c>
      <c r="C7" s="8" t="s">
        <v>66</v>
      </c>
    </row>
    <row r="8" customFormat="false" ht="31.5" hidden="false" customHeight="true" outlineLevel="0" collapsed="false">
      <c r="A8" s="3" t="s">
        <v>67</v>
      </c>
      <c r="B8" s="7"/>
      <c r="C8" s="8" t="s">
        <v>68</v>
      </c>
    </row>
    <row r="9" customFormat="false" ht="31.5" hidden="false" customHeight="true" outlineLevel="0" collapsed="false">
      <c r="A9" s="3" t="s">
        <v>69</v>
      </c>
      <c r="B9" s="10" t="n">
        <v>0</v>
      </c>
      <c r="C9" s="8" t="s">
        <v>70</v>
      </c>
    </row>
    <row r="10" customFormat="false" ht="31.5" hidden="false" customHeight="true" outlineLevel="0" collapsed="false">
      <c r="A10" s="3" t="s">
        <v>71</v>
      </c>
      <c r="B10" s="9" t="n">
        <v>0</v>
      </c>
      <c r="C10" s="8" t="s">
        <v>72</v>
      </c>
    </row>
    <row r="11" customFormat="false" ht="31.5" hidden="false" customHeight="true" outlineLevel="0" collapsed="false">
      <c r="A11" s="3" t="s">
        <v>73</v>
      </c>
      <c r="B11" s="9" t="n">
        <v>0</v>
      </c>
      <c r="C11" s="8" t="s">
        <v>74</v>
      </c>
    </row>
    <row r="12" customFormat="false" ht="31.5" hidden="false" customHeight="true" outlineLevel="0" collapsed="false">
      <c r="A12" s="3" t="s">
        <v>75</v>
      </c>
      <c r="B12" s="7" t="s">
        <v>76</v>
      </c>
      <c r="C12" s="8" t="s">
        <v>77</v>
      </c>
    </row>
    <row r="13" customFormat="false" ht="31.5" hidden="false" customHeight="true" outlineLevel="0" collapsed="false">
      <c r="A13" s="3" t="s">
        <v>78</v>
      </c>
      <c r="B13" s="7" t="s">
        <v>76</v>
      </c>
      <c r="C13" s="8" t="s">
        <v>79</v>
      </c>
    </row>
    <row r="14" customFormat="false" ht="31.5" hidden="false" customHeight="true" outlineLevel="0" collapsed="false">
      <c r="A14" s="3" t="s">
        <v>80</v>
      </c>
      <c r="B14" s="7" t="s">
        <v>76</v>
      </c>
      <c r="C14" s="8" t="s">
        <v>81</v>
      </c>
    </row>
    <row r="15" customFormat="false" ht="31.5" hidden="false" customHeight="true" outlineLevel="0" collapsed="false">
      <c r="A15" s="3" t="s">
        <v>82</v>
      </c>
      <c r="B15" s="9" t="n">
        <v>0</v>
      </c>
      <c r="C15" s="8" t="s">
        <v>83</v>
      </c>
    </row>
    <row r="16" customFormat="false" ht="31.5" hidden="false" customHeight="true" outlineLevel="0" collapsed="false">
      <c r="A16" s="3" t="s">
        <v>84</v>
      </c>
      <c r="B16" s="7" t="s">
        <v>76</v>
      </c>
      <c r="C16" s="8" t="s">
        <v>85</v>
      </c>
    </row>
    <row r="17" customFormat="false" ht="31.5" hidden="false" customHeight="true" outlineLevel="0" collapsed="false">
      <c r="A17" s="3" t="s">
        <v>86</v>
      </c>
      <c r="B17" s="7" t="s">
        <v>76</v>
      </c>
      <c r="C17" s="8" t="s">
        <v>87</v>
      </c>
    </row>
    <row r="18" customFormat="false" ht="31.5" hidden="false" customHeight="true" outlineLevel="0" collapsed="false">
      <c r="A18" s="3" t="s">
        <v>88</v>
      </c>
      <c r="B18" s="7" t="s">
        <v>76</v>
      </c>
      <c r="C18" s="8" t="s">
        <v>89</v>
      </c>
    </row>
    <row r="19" customFormat="false" ht="31.5" hidden="false" customHeight="true" outlineLevel="0" collapsed="false">
      <c r="A19" s="3" t="s">
        <v>90</v>
      </c>
      <c r="B19" s="9" t="n">
        <v>0</v>
      </c>
      <c r="C19" s="8" t="s">
        <v>91</v>
      </c>
    </row>
    <row r="20" customFormat="false" ht="31.5" hidden="false" customHeight="true" outlineLevel="0" collapsed="false">
      <c r="A20" s="3" t="s">
        <v>92</v>
      </c>
      <c r="B20" s="9" t="n">
        <v>999</v>
      </c>
      <c r="C20" s="8" t="s">
        <v>93</v>
      </c>
    </row>
    <row r="21" customFormat="false" ht="31.5" hidden="false" customHeight="true" outlineLevel="0" collapsed="false">
      <c r="A21" s="3" t="s">
        <v>94</v>
      </c>
      <c r="B21" s="7" t="s">
        <v>76</v>
      </c>
      <c r="C21" s="8" t="s">
        <v>95</v>
      </c>
    </row>
    <row r="22" customFormat="false" ht="31.5" hidden="false" customHeight="true" outlineLevel="0" collapsed="false">
      <c r="A22" s="3" t="s">
        <v>96</v>
      </c>
      <c r="B22" s="7" t="s">
        <v>76</v>
      </c>
      <c r="C22" s="8" t="s">
        <v>97</v>
      </c>
    </row>
    <row r="23" customFormat="false" ht="31.5" hidden="false" customHeight="true" outlineLevel="0" collapsed="false">
      <c r="A23" s="3" t="s">
        <v>98</v>
      </c>
      <c r="B23" s="7" t="s">
        <v>76</v>
      </c>
      <c r="C23" s="8" t="s">
        <v>99</v>
      </c>
    </row>
    <row r="24" customFormat="false" ht="31.5" hidden="false" customHeight="true" outlineLevel="0" collapsed="false">
      <c r="A24" s="3" t="s">
        <v>100</v>
      </c>
      <c r="B24" s="10" t="n">
        <v>0</v>
      </c>
      <c r="C24" s="8" t="s">
        <v>101</v>
      </c>
    </row>
    <row r="25" customFormat="false" ht="31.5" hidden="false" customHeight="true" outlineLevel="0" collapsed="false">
      <c r="A25" s="3" t="s">
        <v>102</v>
      </c>
      <c r="B25" s="10" t="n">
        <v>0</v>
      </c>
      <c r="C25" s="8" t="s">
        <v>103</v>
      </c>
    </row>
    <row r="26" customFormat="false" ht="31.5" hidden="false" customHeight="true" outlineLevel="0" collapsed="false">
      <c r="A26" s="3" t="s">
        <v>104</v>
      </c>
      <c r="B26" s="10" t="n">
        <v>0</v>
      </c>
      <c r="C26" s="8" t="s">
        <v>105</v>
      </c>
    </row>
    <row r="27" customFormat="false" ht="31.5" hidden="false" customHeight="true" outlineLevel="0" collapsed="false">
      <c r="A27" s="3" t="s">
        <v>106</v>
      </c>
      <c r="B27" s="7" t="n">
        <v>0</v>
      </c>
      <c r="C27" s="8" t="s">
        <v>107</v>
      </c>
    </row>
    <row r="28" customFormat="false" ht="31.5" hidden="false" customHeight="true" outlineLevel="0" collapsed="false">
      <c r="A28" s="3" t="s">
        <v>108</v>
      </c>
      <c r="B28" s="7" t="n">
        <v>0</v>
      </c>
      <c r="C28" s="8" t="s">
        <v>109</v>
      </c>
    </row>
    <row r="29" customFormat="false" ht="31.5" hidden="false" customHeight="true" outlineLevel="0" collapsed="false">
      <c r="A29" s="3" t="s">
        <v>110</v>
      </c>
      <c r="B29" s="10" t="n">
        <v>0</v>
      </c>
      <c r="C29" s="8" t="s">
        <v>111</v>
      </c>
    </row>
    <row r="30" customFormat="false" ht="31.5" hidden="false" customHeight="true" outlineLevel="0" collapsed="false">
      <c r="A30" s="3" t="s">
        <v>112</v>
      </c>
      <c r="B30" s="7"/>
      <c r="C30" s="8" t="s">
        <v>113</v>
      </c>
    </row>
    <row r="31" customFormat="false" ht="31.5" hidden="false" customHeight="true" outlineLevel="0" collapsed="false">
      <c r="A31" s="3" t="s">
        <v>114</v>
      </c>
      <c r="B31" s="7"/>
      <c r="C31" s="8" t="s">
        <v>115</v>
      </c>
    </row>
    <row r="32" customFormat="false" ht="31.5" hidden="false" customHeight="true" outlineLevel="0" collapsed="false">
      <c r="A32" s="3" t="s">
        <v>116</v>
      </c>
      <c r="B32" s="7"/>
      <c r="C32" s="8" t="s">
        <v>117</v>
      </c>
    </row>
    <row r="35" customFormat="false" ht="36" hidden="false" customHeight="true" outlineLevel="0" collapsed="false">
      <c r="A35" s="3" t="s">
        <v>118</v>
      </c>
      <c r="B35" s="11" t="str">
        <f aca="false">IF(B4="","NOT ENTERED",IF(AND(B4&lt;&gt;"",B5&lt;&gt;"",B6&lt;&gt;"",B7&lt;&gt;"",B8&lt;&gt;"",ISNUMBER(B9),B10&gt;0,B11&gt;0,B12&lt;&gt;"Unknown",B13&lt;&gt;"Unknown",B14&lt;&gt;"Unknown",B15&gt;0,B16&lt;&gt;"Unknown",B17&lt;&gt;"Unknown",B18&lt;&gt;"Unknown",ISNUMBER(B19),ISNUMBER(B20),B21&lt;&gt;"Unknown",B22&lt;&gt;"Unknown",B23&lt;&gt;"Unknown",ISNUMBER(B24),ISNUMBER(B25),ISNUMBER(B26),ISNUMBER(B27),ISNUMBER(B28),ISNUMBER(B29),OR(B18="No",B30&lt;&gt;""),OR(B22="No",B31&lt;&gt;"")),"COMPLETE","INCOMPLETE"))</f>
        <v>NOT ENTERED</v>
      </c>
      <c r="C35" s="8" t="s">
        <v>119</v>
      </c>
    </row>
    <row r="36" customFormat="false" ht="36" hidden="false" customHeight="true" outlineLevel="0" collapsed="false">
      <c r="A36" s="3" t="s">
        <v>120</v>
      </c>
      <c r="B36" s="11" t="str">
        <f aca="false">IF(B35&lt;&gt;"COMPLETE","INCOMPLETE",IF(AND(OR(Requirements!B7="No",B12="Yes"),B13="Yes",B14="Yes",B10&gt;=Requirements!B8,B11&gt;=Requirements!B9,B15&gt;=Requirements!B10,OR(Requirements!B12="No",B16="Yes"),B17="Yes",OR(Requirements!B11="No",B7="Workstation-capable"),OR(Requirements!B6="No",B6="Laptop")),"PASS","FAIL"))</f>
        <v>INCOMPLETE</v>
      </c>
      <c r="C36" s="8" t="s">
        <v>121</v>
      </c>
    </row>
    <row r="37" customFormat="false" ht="36" hidden="false" customHeight="true" outlineLevel="0" collapsed="false">
      <c r="A37" s="3" t="s">
        <v>122</v>
      </c>
      <c r="B37" s="11" t="str">
        <f aca="false">IF(B35&lt;&gt;"COMPLETE","INCOMPLETE",IF(B28&lt;=Requirements!B13,"PASS","FAIL"))</f>
        <v>INCOMPLETE</v>
      </c>
      <c r="C37" s="8" t="s">
        <v>123</v>
      </c>
    </row>
    <row r="38" customFormat="false" ht="36" hidden="false" customHeight="true" outlineLevel="0" collapsed="false">
      <c r="A38" s="3" t="s">
        <v>124</v>
      </c>
      <c r="B38" s="12" t="str">
        <f aca="false">IF(B35&lt;&gt;"COMPLETE","",IF(AND(B18="Yes",B30&lt;&gt;""),30,0)+IF(AND(B22="Yes",B31&lt;&gt;""),25,0)+IF(B21="Yes",15,0)+IF(B23="Yes",15,0)+IF(AND(B18="Yes",B30&lt;&gt;"",B19&gt;=3),10,0)+IF(AND(B20&gt;0,B20&lt;=24),5,0))</f>
        <v/>
      </c>
      <c r="C38" s="8" t="s">
        <v>125</v>
      </c>
    </row>
    <row r="39" customFormat="false" ht="36" hidden="false" customHeight="true" outlineLevel="0" collapsed="false">
      <c r="A39" s="3" t="s">
        <v>126</v>
      </c>
      <c r="B39" s="13" t="str">
        <f aca="false">IF(B35&lt;&gt;"COMPLETE","",B9+B24+B25+(B26*12*Requirements!B15)+(B27*B29))</f>
        <v/>
      </c>
      <c r="C39" s="8" t="s">
        <v>127</v>
      </c>
    </row>
    <row r="40" customFormat="false" ht="36" hidden="false" customHeight="true" outlineLevel="0" collapsed="false">
      <c r="A40" s="3" t="s">
        <v>128</v>
      </c>
      <c r="B40" s="13" t="str">
        <f aca="false">IF(B35&lt;&gt;"COMPLETE","",B27*B28*Requirements!B14)</f>
        <v/>
      </c>
      <c r="C40" s="8" t="s">
        <v>129</v>
      </c>
    </row>
    <row r="41" customFormat="false" ht="36" hidden="false" customHeight="true" outlineLevel="0" collapsed="false">
      <c r="A41" s="3" t="s">
        <v>130</v>
      </c>
      <c r="B41" s="13" t="str">
        <f aca="false">IF(B35&lt;&gt;"COMPLETE","",B39+B40)</f>
        <v/>
      </c>
      <c r="C41" s="8" t="s">
        <v>131</v>
      </c>
    </row>
    <row r="42" customFormat="false" ht="37.5" hidden="false" customHeight="true" outlineLevel="0" collapsed="false">
      <c r="A42" s="3" t="s">
        <v>132</v>
      </c>
      <c r="B42" s="11" t="str">
        <f aca="false">IF(B4="","NOT ENTERED",IF(B35&lt;&gt;"COMPLETE","INCOMPLETE - verify every required field",IF(B36="FAIL","ELIMINATE - misses a hard requirement",IF(B37="FAIL","HOLD - recovery exceeds downtime limit","READY TO COMPARE"))))</f>
        <v>NOT ENTERED</v>
      </c>
      <c r="C42" s="11"/>
    </row>
  </sheetData>
  <sheetProtection sheet="true" selectUnlockedCells="true"/>
  <mergeCells count="3">
    <mergeCell ref="A1:D1"/>
    <mergeCell ref="A2:D2"/>
    <mergeCell ref="B42:C42"/>
  </mergeCells>
  <conditionalFormatting sqref="B36">
    <cfRule type="cellIs" priority="2" operator="equal" aboveAverage="0" equalAverage="0" bottom="0" percent="0" rank="0" text="" dxfId="0">
      <formula>"FAIL"</formula>
    </cfRule>
  </conditionalFormatting>
  <conditionalFormatting sqref="B37">
    <cfRule type="cellIs" priority="3" operator="equal" aboveAverage="0" equalAverage="0" bottom="0" percent="0" rank="0" text="" dxfId="0">
      <formula>"FAIL"</formula>
    </cfRule>
  </conditionalFormatting>
  <dataValidations count="6">
    <dataValidation allowBlank="false" error="Use the dropdown value so the checks work correctly." errorStyle="stop" errorTitle="Choose a listed value" operator="between" showDropDown="false" showErrorMessage="true" showInputMessage="false" sqref="B5" type="list">
      <formula1>"New business OEM,Refurbished business OEM,Value/consumer-oriented vendor"</formula1>
      <formula2>0</formula2>
    </dataValidation>
    <dataValidation allowBlank="false" error="Use the dropdown value so the checks work correctly." errorStyle="stop" errorTitle="Choose a listed value" operator="between" showDropDown="false" showErrorMessage="true" showInputMessage="false" sqref="B6" type="list">
      <formula1>"Mini/micro desktop,Tower,Laptop,All-in-one"</formula1>
      <formula2>0</formula2>
    </dataValidation>
    <dataValidation allowBlank="false" error="Use the dropdown value so the checks work correctly." errorStyle="stop" errorTitle="Choose a listed value" operator="between" showDropDown="false" showErrorMessage="true" showInputMessage="false" sqref="B7" type="list">
      <formula1>"Routine office,Advanced office,Workstation-capable"</formula1>
      <formula2>0</formula2>
    </dataValidation>
    <dataValidation allowBlank="false" error="Use the dropdown value so the checks work correctly." errorStyle="stop" errorTitle="Choose a listed value" operator="between" showDropDown="false" showErrorMessage="true" showInputMessage="false" sqref="B12:B14 B16:B18 B21:B23" type="list">
      <formula1>"Yes,No,Unknown"</formula1>
      <formula2>0</formula2>
    </dataValidation>
    <dataValidation allowBlank="false" error="Enter a number greater than or equal to 0." errorStyle="stop" errorTitle="Enter a valid number" operator="greaterThanOrEqual" showDropDown="false" showErrorMessage="true" showInputMessage="false" sqref="B9 B24:B29" type="decimal">
      <formula1>0</formula1>
      <formula2>0</formula2>
    </dataValidation>
    <dataValidation allowBlank="false" error="Enter a number greater than or equal to 0." errorStyle="stop" errorTitle="Enter a valid number" operator="greaterThanOrEqual" showDropDown="false" showErrorMessage="true" showInputMessage="false" sqref="B10:B11 B15 B19:B20" type="whole">
      <formula1>0</formula1>
      <formula2>0</formula2>
    </dataValidation>
  </dataValidations>
  <printOptions headings="false" gridLines="false" gridLinesSet="true" horizontalCentered="false" verticalCentered="false"/>
  <pageMargins left="0.75" right="0.75" top="1" bottom="1" header="0.511811023622047" footer="0.5"/>
  <pageSetup paperSize="1" scale="100" fitToWidth="1" fitToHeight="2" pageOrder="downThenOver" orientation="landscape" blackAndWhite="false" draft="false" cellComments="none" horizontalDpi="300" verticalDpi="300" copies="1"/>
  <headerFooter differentFirst="false" differentOddEven="false">
    <oddHeader/>
    <oddFooter>&amp;C2Labs Technology • 2labstech.com • (620) 992-6160</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4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8"/>
    <col collapsed="false" customWidth="true" hidden="false" outlineLevel="0" max="2" min="2" style="0" width="31"/>
    <col collapsed="false" customWidth="true" hidden="false" outlineLevel="0" max="3" min="3" style="0" width="59"/>
    <col collapsed="false" customWidth="true" hidden="false" outlineLevel="0" max="4" min="4" style="0" width="14"/>
  </cols>
  <sheetData>
    <row r="1" customFormat="false" ht="33.75" hidden="false" customHeight="true" outlineLevel="0" collapsed="false">
      <c r="A1" s="1" t="s">
        <v>135</v>
      </c>
      <c r="B1" s="1"/>
      <c r="C1" s="1"/>
      <c r="D1" s="1"/>
    </row>
    <row r="2" customFormat="false" ht="31.5" hidden="false" customHeight="true" outlineLevel="0" collapsed="false">
      <c r="A2" s="2" t="s">
        <v>56</v>
      </c>
      <c r="B2" s="2"/>
      <c r="C2" s="2"/>
      <c r="D2" s="2"/>
    </row>
    <row r="4" customFormat="false" ht="31.5" hidden="false" customHeight="true" outlineLevel="0" collapsed="false">
      <c r="A4" s="3" t="s">
        <v>57</v>
      </c>
      <c r="B4" s="7"/>
      <c r="C4" s="8" t="s">
        <v>58</v>
      </c>
    </row>
    <row r="5" customFormat="false" ht="31.5" hidden="false" customHeight="true" outlineLevel="0" collapsed="false">
      <c r="A5" s="3" t="s">
        <v>59</v>
      </c>
      <c r="B5" s="7" t="s">
        <v>60</v>
      </c>
      <c r="C5" s="8" t="s">
        <v>61</v>
      </c>
    </row>
    <row r="6" customFormat="false" ht="31.5" hidden="false" customHeight="true" outlineLevel="0" collapsed="false">
      <c r="A6" s="3" t="s">
        <v>62</v>
      </c>
      <c r="B6" s="7" t="s">
        <v>63</v>
      </c>
      <c r="C6" s="8" t="s">
        <v>64</v>
      </c>
    </row>
    <row r="7" customFormat="false" ht="31.5" hidden="false" customHeight="true" outlineLevel="0" collapsed="false">
      <c r="A7" s="3" t="s">
        <v>65</v>
      </c>
      <c r="B7" s="7" t="s">
        <v>24</v>
      </c>
      <c r="C7" s="8" t="s">
        <v>66</v>
      </c>
    </row>
    <row r="8" customFormat="false" ht="31.5" hidden="false" customHeight="true" outlineLevel="0" collapsed="false">
      <c r="A8" s="3" t="s">
        <v>67</v>
      </c>
      <c r="B8" s="7"/>
      <c r="C8" s="8" t="s">
        <v>68</v>
      </c>
    </row>
    <row r="9" customFormat="false" ht="31.5" hidden="false" customHeight="true" outlineLevel="0" collapsed="false">
      <c r="A9" s="3" t="s">
        <v>69</v>
      </c>
      <c r="B9" s="10" t="n">
        <v>0</v>
      </c>
      <c r="C9" s="8" t="s">
        <v>70</v>
      </c>
    </row>
    <row r="10" customFormat="false" ht="31.5" hidden="false" customHeight="true" outlineLevel="0" collapsed="false">
      <c r="A10" s="3" t="s">
        <v>71</v>
      </c>
      <c r="B10" s="9" t="n">
        <v>0</v>
      </c>
      <c r="C10" s="8" t="s">
        <v>72</v>
      </c>
    </row>
    <row r="11" customFormat="false" ht="31.5" hidden="false" customHeight="true" outlineLevel="0" collapsed="false">
      <c r="A11" s="3" t="s">
        <v>73</v>
      </c>
      <c r="B11" s="9" t="n">
        <v>0</v>
      </c>
      <c r="C11" s="8" t="s">
        <v>74</v>
      </c>
    </row>
    <row r="12" customFormat="false" ht="31.5" hidden="false" customHeight="true" outlineLevel="0" collapsed="false">
      <c r="A12" s="3" t="s">
        <v>75</v>
      </c>
      <c r="B12" s="7" t="s">
        <v>76</v>
      </c>
      <c r="C12" s="8" t="s">
        <v>77</v>
      </c>
    </row>
    <row r="13" customFormat="false" ht="31.5" hidden="false" customHeight="true" outlineLevel="0" collapsed="false">
      <c r="A13" s="3" t="s">
        <v>78</v>
      </c>
      <c r="B13" s="7" t="s">
        <v>76</v>
      </c>
      <c r="C13" s="8" t="s">
        <v>79</v>
      </c>
    </row>
    <row r="14" customFormat="false" ht="31.5" hidden="false" customHeight="true" outlineLevel="0" collapsed="false">
      <c r="A14" s="3" t="s">
        <v>80</v>
      </c>
      <c r="B14" s="7" t="s">
        <v>76</v>
      </c>
      <c r="C14" s="8" t="s">
        <v>81</v>
      </c>
    </row>
    <row r="15" customFormat="false" ht="31.5" hidden="false" customHeight="true" outlineLevel="0" collapsed="false">
      <c r="A15" s="3" t="s">
        <v>82</v>
      </c>
      <c r="B15" s="9" t="n">
        <v>0</v>
      </c>
      <c r="C15" s="8" t="s">
        <v>83</v>
      </c>
    </row>
    <row r="16" customFormat="false" ht="31.5" hidden="false" customHeight="true" outlineLevel="0" collapsed="false">
      <c r="A16" s="3" t="s">
        <v>84</v>
      </c>
      <c r="B16" s="7" t="s">
        <v>76</v>
      </c>
      <c r="C16" s="8" t="s">
        <v>85</v>
      </c>
    </row>
    <row r="17" customFormat="false" ht="31.5" hidden="false" customHeight="true" outlineLevel="0" collapsed="false">
      <c r="A17" s="3" t="s">
        <v>86</v>
      </c>
      <c r="B17" s="7" t="s">
        <v>76</v>
      </c>
      <c r="C17" s="8" t="s">
        <v>87</v>
      </c>
    </row>
    <row r="18" customFormat="false" ht="31.5" hidden="false" customHeight="true" outlineLevel="0" collapsed="false">
      <c r="A18" s="3" t="s">
        <v>88</v>
      </c>
      <c r="B18" s="7" t="s">
        <v>76</v>
      </c>
      <c r="C18" s="8" t="s">
        <v>89</v>
      </c>
    </row>
    <row r="19" customFormat="false" ht="31.5" hidden="false" customHeight="true" outlineLevel="0" collapsed="false">
      <c r="A19" s="3" t="s">
        <v>90</v>
      </c>
      <c r="B19" s="9" t="n">
        <v>0</v>
      </c>
      <c r="C19" s="8" t="s">
        <v>91</v>
      </c>
    </row>
    <row r="20" customFormat="false" ht="31.5" hidden="false" customHeight="true" outlineLevel="0" collapsed="false">
      <c r="A20" s="3" t="s">
        <v>92</v>
      </c>
      <c r="B20" s="9" t="n">
        <v>999</v>
      </c>
      <c r="C20" s="8" t="s">
        <v>93</v>
      </c>
    </row>
    <row r="21" customFormat="false" ht="31.5" hidden="false" customHeight="true" outlineLevel="0" collapsed="false">
      <c r="A21" s="3" t="s">
        <v>94</v>
      </c>
      <c r="B21" s="7" t="s">
        <v>76</v>
      </c>
      <c r="C21" s="8" t="s">
        <v>95</v>
      </c>
    </row>
    <row r="22" customFormat="false" ht="31.5" hidden="false" customHeight="true" outlineLevel="0" collapsed="false">
      <c r="A22" s="3" t="s">
        <v>96</v>
      </c>
      <c r="B22" s="7" t="s">
        <v>76</v>
      </c>
      <c r="C22" s="8" t="s">
        <v>97</v>
      </c>
    </row>
    <row r="23" customFormat="false" ht="31.5" hidden="false" customHeight="true" outlineLevel="0" collapsed="false">
      <c r="A23" s="3" t="s">
        <v>98</v>
      </c>
      <c r="B23" s="7" t="s">
        <v>76</v>
      </c>
      <c r="C23" s="8" t="s">
        <v>99</v>
      </c>
    </row>
    <row r="24" customFormat="false" ht="31.5" hidden="false" customHeight="true" outlineLevel="0" collapsed="false">
      <c r="A24" s="3" t="s">
        <v>100</v>
      </c>
      <c r="B24" s="10" t="n">
        <v>0</v>
      </c>
      <c r="C24" s="8" t="s">
        <v>101</v>
      </c>
    </row>
    <row r="25" customFormat="false" ht="31.5" hidden="false" customHeight="true" outlineLevel="0" collapsed="false">
      <c r="A25" s="3" t="s">
        <v>102</v>
      </c>
      <c r="B25" s="10" t="n">
        <v>0</v>
      </c>
      <c r="C25" s="8" t="s">
        <v>103</v>
      </c>
    </row>
    <row r="26" customFormat="false" ht="31.5" hidden="false" customHeight="true" outlineLevel="0" collapsed="false">
      <c r="A26" s="3" t="s">
        <v>104</v>
      </c>
      <c r="B26" s="10" t="n">
        <v>0</v>
      </c>
      <c r="C26" s="8" t="s">
        <v>105</v>
      </c>
    </row>
    <row r="27" customFormat="false" ht="31.5" hidden="false" customHeight="true" outlineLevel="0" collapsed="false">
      <c r="A27" s="3" t="s">
        <v>106</v>
      </c>
      <c r="B27" s="7" t="n">
        <v>0</v>
      </c>
      <c r="C27" s="8" t="s">
        <v>107</v>
      </c>
    </row>
    <row r="28" customFormat="false" ht="31.5" hidden="false" customHeight="true" outlineLevel="0" collapsed="false">
      <c r="A28" s="3" t="s">
        <v>108</v>
      </c>
      <c r="B28" s="7" t="n">
        <v>0</v>
      </c>
      <c r="C28" s="8" t="s">
        <v>109</v>
      </c>
    </row>
    <row r="29" customFormat="false" ht="31.5" hidden="false" customHeight="true" outlineLevel="0" collapsed="false">
      <c r="A29" s="3" t="s">
        <v>110</v>
      </c>
      <c r="B29" s="10" t="n">
        <v>0</v>
      </c>
      <c r="C29" s="8" t="s">
        <v>111</v>
      </c>
    </row>
    <row r="30" customFormat="false" ht="31.5" hidden="false" customHeight="true" outlineLevel="0" collapsed="false">
      <c r="A30" s="3" t="s">
        <v>112</v>
      </c>
      <c r="B30" s="7"/>
      <c r="C30" s="8" t="s">
        <v>113</v>
      </c>
    </row>
    <row r="31" customFormat="false" ht="31.5" hidden="false" customHeight="true" outlineLevel="0" collapsed="false">
      <c r="A31" s="3" t="s">
        <v>114</v>
      </c>
      <c r="B31" s="7"/>
      <c r="C31" s="8" t="s">
        <v>115</v>
      </c>
    </row>
    <row r="32" customFormat="false" ht="31.5" hidden="false" customHeight="true" outlineLevel="0" collapsed="false">
      <c r="A32" s="3" t="s">
        <v>116</v>
      </c>
      <c r="B32" s="7"/>
      <c r="C32" s="8" t="s">
        <v>117</v>
      </c>
    </row>
    <row r="35" customFormat="false" ht="36" hidden="false" customHeight="true" outlineLevel="0" collapsed="false">
      <c r="A35" s="3" t="s">
        <v>118</v>
      </c>
      <c r="B35" s="11" t="str">
        <f aca="false">IF(B4="","NOT ENTERED",IF(AND(B4&lt;&gt;"",B5&lt;&gt;"",B6&lt;&gt;"",B7&lt;&gt;"",B8&lt;&gt;"",ISNUMBER(B9),B10&gt;0,B11&gt;0,B12&lt;&gt;"Unknown",B13&lt;&gt;"Unknown",B14&lt;&gt;"Unknown",B15&gt;0,B16&lt;&gt;"Unknown",B17&lt;&gt;"Unknown",B18&lt;&gt;"Unknown",ISNUMBER(B19),ISNUMBER(B20),B21&lt;&gt;"Unknown",B22&lt;&gt;"Unknown",B23&lt;&gt;"Unknown",ISNUMBER(B24),ISNUMBER(B25),ISNUMBER(B26),ISNUMBER(B27),ISNUMBER(B28),ISNUMBER(B29),OR(B18="No",B30&lt;&gt;""),OR(B22="No",B31&lt;&gt;"")),"COMPLETE","INCOMPLETE"))</f>
        <v>NOT ENTERED</v>
      </c>
      <c r="C35" s="8" t="s">
        <v>119</v>
      </c>
    </row>
    <row r="36" customFormat="false" ht="36" hidden="false" customHeight="true" outlineLevel="0" collapsed="false">
      <c r="A36" s="3" t="s">
        <v>120</v>
      </c>
      <c r="B36" s="11" t="str">
        <f aca="false">IF(B35&lt;&gt;"COMPLETE","INCOMPLETE",IF(AND(OR(Requirements!B7="No",B12="Yes"),B13="Yes",B14="Yes",B10&gt;=Requirements!B8,B11&gt;=Requirements!B9,B15&gt;=Requirements!B10,OR(Requirements!B12="No",B16="Yes"),B17="Yes",OR(Requirements!B11="No",B7="Workstation-capable"),OR(Requirements!B6="No",B6="Laptop")),"PASS","FAIL"))</f>
        <v>INCOMPLETE</v>
      </c>
      <c r="C36" s="8" t="s">
        <v>121</v>
      </c>
    </row>
    <row r="37" customFormat="false" ht="36" hidden="false" customHeight="true" outlineLevel="0" collapsed="false">
      <c r="A37" s="3" t="s">
        <v>122</v>
      </c>
      <c r="B37" s="11" t="str">
        <f aca="false">IF(B35&lt;&gt;"COMPLETE","INCOMPLETE",IF(B28&lt;=Requirements!B13,"PASS","FAIL"))</f>
        <v>INCOMPLETE</v>
      </c>
      <c r="C37" s="8" t="s">
        <v>123</v>
      </c>
    </row>
    <row r="38" customFormat="false" ht="36" hidden="false" customHeight="true" outlineLevel="0" collapsed="false">
      <c r="A38" s="3" t="s">
        <v>124</v>
      </c>
      <c r="B38" s="12" t="str">
        <f aca="false">IF(B35&lt;&gt;"COMPLETE","",IF(AND(B18="Yes",B30&lt;&gt;""),30,0)+IF(AND(B22="Yes",B31&lt;&gt;""),25,0)+IF(B21="Yes",15,0)+IF(B23="Yes",15,0)+IF(AND(B18="Yes",B30&lt;&gt;"",B19&gt;=3),10,0)+IF(AND(B20&gt;0,B20&lt;=24),5,0))</f>
        <v/>
      </c>
      <c r="C38" s="8" t="s">
        <v>125</v>
      </c>
    </row>
    <row r="39" customFormat="false" ht="36" hidden="false" customHeight="true" outlineLevel="0" collapsed="false">
      <c r="A39" s="3" t="s">
        <v>126</v>
      </c>
      <c r="B39" s="13" t="str">
        <f aca="false">IF(B35&lt;&gt;"COMPLETE","",B9+B24+B25+(B26*12*Requirements!B15)+(B27*B29))</f>
        <v/>
      </c>
      <c r="C39" s="8" t="s">
        <v>127</v>
      </c>
    </row>
    <row r="40" customFormat="false" ht="36" hidden="false" customHeight="true" outlineLevel="0" collapsed="false">
      <c r="A40" s="3" t="s">
        <v>128</v>
      </c>
      <c r="B40" s="13" t="str">
        <f aca="false">IF(B35&lt;&gt;"COMPLETE","",B27*B28*Requirements!B14)</f>
        <v/>
      </c>
      <c r="C40" s="8" t="s">
        <v>129</v>
      </c>
    </row>
    <row r="41" customFormat="false" ht="36" hidden="false" customHeight="true" outlineLevel="0" collapsed="false">
      <c r="A41" s="3" t="s">
        <v>130</v>
      </c>
      <c r="B41" s="13" t="str">
        <f aca="false">IF(B35&lt;&gt;"COMPLETE","",B39+B40)</f>
        <v/>
      </c>
      <c r="C41" s="8" t="s">
        <v>131</v>
      </c>
    </row>
    <row r="42" customFormat="false" ht="37.5" hidden="false" customHeight="true" outlineLevel="0" collapsed="false">
      <c r="A42" s="3" t="s">
        <v>132</v>
      </c>
      <c r="B42" s="11" t="str">
        <f aca="false">IF(B4="","NOT ENTERED",IF(B35&lt;&gt;"COMPLETE","INCOMPLETE - verify every required field",IF(B36="FAIL","ELIMINATE - misses a hard requirement",IF(B37="FAIL","HOLD - recovery exceeds downtime limit","READY TO COMPARE"))))</f>
        <v>NOT ENTERED</v>
      </c>
      <c r="C42" s="11"/>
    </row>
  </sheetData>
  <sheetProtection sheet="true" selectUnlockedCells="true"/>
  <mergeCells count="3">
    <mergeCell ref="A1:D1"/>
    <mergeCell ref="A2:D2"/>
    <mergeCell ref="B42:C42"/>
  </mergeCells>
  <conditionalFormatting sqref="B36">
    <cfRule type="cellIs" priority="2" operator="equal" aboveAverage="0" equalAverage="0" bottom="0" percent="0" rank="0" text="" dxfId="0">
      <formula>"FAIL"</formula>
    </cfRule>
  </conditionalFormatting>
  <conditionalFormatting sqref="B37">
    <cfRule type="cellIs" priority="3" operator="equal" aboveAverage="0" equalAverage="0" bottom="0" percent="0" rank="0" text="" dxfId="0">
      <formula>"FAIL"</formula>
    </cfRule>
  </conditionalFormatting>
  <dataValidations count="6">
    <dataValidation allowBlank="false" error="Use the dropdown value so the checks work correctly." errorStyle="stop" errorTitle="Choose a listed value" operator="between" showDropDown="false" showErrorMessage="true" showInputMessage="false" sqref="B5" type="list">
      <formula1>"New business OEM,Refurbished business OEM,Value/consumer-oriented vendor"</formula1>
      <formula2>0</formula2>
    </dataValidation>
    <dataValidation allowBlank="false" error="Use the dropdown value so the checks work correctly." errorStyle="stop" errorTitle="Choose a listed value" operator="between" showDropDown="false" showErrorMessage="true" showInputMessage="false" sqref="B6" type="list">
      <formula1>"Mini/micro desktop,Tower,Laptop,All-in-one"</formula1>
      <formula2>0</formula2>
    </dataValidation>
    <dataValidation allowBlank="false" error="Use the dropdown value so the checks work correctly." errorStyle="stop" errorTitle="Choose a listed value" operator="between" showDropDown="false" showErrorMessage="true" showInputMessage="false" sqref="B7" type="list">
      <formula1>"Routine office,Advanced office,Workstation-capable"</formula1>
      <formula2>0</formula2>
    </dataValidation>
    <dataValidation allowBlank="false" error="Use the dropdown value so the checks work correctly." errorStyle="stop" errorTitle="Choose a listed value" operator="between" showDropDown="false" showErrorMessage="true" showInputMessage="false" sqref="B12:B14 B16:B18 B21:B23" type="list">
      <formula1>"Yes,No,Unknown"</formula1>
      <formula2>0</formula2>
    </dataValidation>
    <dataValidation allowBlank="false" error="Enter a number greater than or equal to 0." errorStyle="stop" errorTitle="Enter a valid number" operator="greaterThanOrEqual" showDropDown="false" showErrorMessage="true" showInputMessage="false" sqref="B9 B24:B29" type="decimal">
      <formula1>0</formula1>
      <formula2>0</formula2>
    </dataValidation>
    <dataValidation allowBlank="false" error="Enter a number greater than or equal to 0." errorStyle="stop" errorTitle="Enter a valid number" operator="greaterThanOrEqual" showDropDown="false" showErrorMessage="true" showInputMessage="false" sqref="B10:B11 B15 B19:B20" type="whole">
      <formula1>0</formula1>
      <formula2>0</formula2>
    </dataValidation>
  </dataValidations>
  <printOptions headings="false" gridLines="false" gridLinesSet="true" horizontalCentered="false" verticalCentered="false"/>
  <pageMargins left="0.75" right="0.75" top="1" bottom="1" header="0.511811023622047" footer="0.5"/>
  <pageSetup paperSize="1" scale="100" fitToWidth="1" fitToHeight="2" pageOrder="downThenOver" orientation="landscape" blackAndWhite="false" draft="false" cellComments="none" horizontalDpi="300" verticalDpi="300" copies="1"/>
  <headerFooter differentFirst="false" differentOddEven="false">
    <oddHeader/>
    <oddFooter>&amp;C2Labs Technology • 2labstech.com • (620) 992-6160</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3"/>
    <col collapsed="false" customWidth="true" hidden="false" outlineLevel="0" max="5" min="2" style="0" width="25"/>
  </cols>
  <sheetData>
    <row r="1" customFormat="false" ht="33.75" hidden="false" customHeight="true" outlineLevel="0" collapsed="false">
      <c r="A1" s="1" t="s">
        <v>136</v>
      </c>
      <c r="B1" s="1"/>
      <c r="C1" s="1"/>
      <c r="D1" s="1"/>
      <c r="E1" s="1"/>
    </row>
    <row r="2" customFormat="false" ht="31.5" hidden="false" customHeight="true" outlineLevel="0" collapsed="false">
      <c r="A2" s="2" t="s">
        <v>137</v>
      </c>
      <c r="B2" s="2"/>
      <c r="C2" s="2"/>
      <c r="D2" s="2"/>
      <c r="E2" s="2"/>
    </row>
    <row r="4" customFormat="false" ht="15" hidden="false" customHeight="false" outlineLevel="0" collapsed="false">
      <c r="A4" s="14" t="s">
        <v>138</v>
      </c>
      <c r="B4" s="14" t="s">
        <v>55</v>
      </c>
      <c r="C4" s="14" t="s">
        <v>133</v>
      </c>
      <c r="D4" s="14" t="s">
        <v>134</v>
      </c>
      <c r="E4" s="14" t="s">
        <v>135</v>
      </c>
    </row>
    <row r="5" customFormat="false" ht="33.75" hidden="false" customHeight="true" outlineLevel="0" collapsed="false">
      <c r="A5" s="3" t="s">
        <v>57</v>
      </c>
      <c r="B5" s="11" t="str">
        <f aca="false">IF('Option 1'!B4="","",'Option 1'!B4)</f>
        <v/>
      </c>
      <c r="C5" s="11" t="str">
        <f aca="false">IF('Option 2'!B4="","",'Option 2'!B4)</f>
        <v/>
      </c>
      <c r="D5" s="11" t="str">
        <f aca="false">IF('Option 3'!B4="","",'Option 3'!B4)</f>
        <v/>
      </c>
      <c r="E5" s="11" t="str">
        <f aca="false">IF('Option 4'!B4="","",'Option 4'!B4)</f>
        <v/>
      </c>
    </row>
    <row r="6" customFormat="false" ht="33.75" hidden="false" customHeight="true" outlineLevel="0" collapsed="false">
      <c r="A6" s="3" t="s">
        <v>59</v>
      </c>
      <c r="B6" s="11" t="str">
        <f aca="false">IF('Option 1'!B4="","",'Option 1'!B5)</f>
        <v/>
      </c>
      <c r="C6" s="11" t="str">
        <f aca="false">IF('Option 2'!B4="","",'Option 2'!B5)</f>
        <v/>
      </c>
      <c r="D6" s="11" t="str">
        <f aca="false">IF('Option 3'!B4="","",'Option 3'!B5)</f>
        <v/>
      </c>
      <c r="E6" s="11" t="str">
        <f aca="false">IF('Option 4'!B4="","",'Option 4'!B5)</f>
        <v/>
      </c>
    </row>
    <row r="7" customFormat="false" ht="33.75" hidden="false" customHeight="true" outlineLevel="0" collapsed="false">
      <c r="A7" s="3" t="s">
        <v>62</v>
      </c>
      <c r="B7" s="11" t="str">
        <f aca="false">IF('Option 1'!B4="","",'Option 1'!B6)</f>
        <v/>
      </c>
      <c r="C7" s="11" t="str">
        <f aca="false">IF('Option 2'!B4="","",'Option 2'!B6)</f>
        <v/>
      </c>
      <c r="D7" s="11" t="str">
        <f aca="false">IF('Option 3'!B4="","",'Option 3'!B6)</f>
        <v/>
      </c>
      <c r="E7" s="11" t="str">
        <f aca="false">IF('Option 4'!B4="","",'Option 4'!B6)</f>
        <v/>
      </c>
    </row>
    <row r="8" customFormat="false" ht="33.75" hidden="false" customHeight="true" outlineLevel="0" collapsed="false">
      <c r="A8" s="3" t="s">
        <v>65</v>
      </c>
      <c r="B8" s="11" t="str">
        <f aca="false">IF('Option 1'!B4="","",'Option 1'!B7)</f>
        <v/>
      </c>
      <c r="C8" s="11" t="str">
        <f aca="false">IF('Option 2'!B4="","",'Option 2'!B7)</f>
        <v/>
      </c>
      <c r="D8" s="11" t="str">
        <f aca="false">IF('Option 3'!B4="","",'Option 3'!B7)</f>
        <v/>
      </c>
      <c r="E8" s="11" t="str">
        <f aca="false">IF('Option 4'!B4="","",'Option 4'!B7)</f>
        <v/>
      </c>
    </row>
    <row r="9" customFormat="false" ht="33.75" hidden="false" customHeight="true" outlineLevel="0" collapsed="false">
      <c r="A9" s="3" t="s">
        <v>139</v>
      </c>
      <c r="B9" s="13" t="str">
        <f aca="false">IF('Option 1'!B4="","",'Option 1'!B9)</f>
        <v/>
      </c>
      <c r="C9" s="13" t="str">
        <f aca="false">IF('Option 2'!B4="","",'Option 2'!B9)</f>
        <v/>
      </c>
      <c r="D9" s="13" t="str">
        <f aca="false">IF('Option 3'!B4="","",'Option 3'!B9)</f>
        <v/>
      </c>
      <c r="E9" s="13" t="str">
        <f aca="false">IF('Option 4'!B4="","",'Option 4'!B9)</f>
        <v/>
      </c>
    </row>
    <row r="10" customFormat="false" ht="33.75" hidden="false" customHeight="true" outlineLevel="0" collapsed="false">
      <c r="A10" s="3" t="s">
        <v>118</v>
      </c>
      <c r="B10" s="11" t="str">
        <f aca="false">IF('Option 1'!B4="","",'Option 1'!B35)</f>
        <v/>
      </c>
      <c r="C10" s="11" t="str">
        <f aca="false">IF('Option 2'!B4="","",'Option 2'!B35)</f>
        <v/>
      </c>
      <c r="D10" s="11" t="str">
        <f aca="false">IF('Option 3'!B4="","",'Option 3'!B35)</f>
        <v/>
      </c>
      <c r="E10" s="11" t="str">
        <f aca="false">IF('Option 4'!B4="","",'Option 4'!B35)</f>
        <v/>
      </c>
    </row>
    <row r="11" customFormat="false" ht="33.75" hidden="false" customHeight="true" outlineLevel="0" collapsed="false">
      <c r="A11" s="3" t="s">
        <v>120</v>
      </c>
      <c r="B11" s="11" t="str">
        <f aca="false">IF('Option 1'!B4="","",'Option 1'!B36)</f>
        <v/>
      </c>
      <c r="C11" s="11" t="str">
        <f aca="false">IF('Option 2'!B4="","",'Option 2'!B36)</f>
        <v/>
      </c>
      <c r="D11" s="11" t="str">
        <f aca="false">IF('Option 3'!B4="","",'Option 3'!B36)</f>
        <v/>
      </c>
      <c r="E11" s="11" t="str">
        <f aca="false">IF('Option 4'!B4="","",'Option 4'!B36)</f>
        <v/>
      </c>
    </row>
    <row r="12" customFormat="false" ht="33.75" hidden="false" customHeight="true" outlineLevel="0" collapsed="false">
      <c r="A12" s="3" t="s">
        <v>122</v>
      </c>
      <c r="B12" s="11" t="str">
        <f aca="false">IF('Option 1'!B4="","",'Option 1'!B37)</f>
        <v/>
      </c>
      <c r="C12" s="11" t="str">
        <f aca="false">IF('Option 2'!B4="","",'Option 2'!B37)</f>
        <v/>
      </c>
      <c r="D12" s="11" t="str">
        <f aca="false">IF('Option 3'!B4="","",'Option 3'!B37)</f>
        <v/>
      </c>
      <c r="E12" s="11" t="str">
        <f aca="false">IF('Option 4'!B4="","",'Option 4'!B37)</f>
        <v/>
      </c>
    </row>
    <row r="13" customFormat="false" ht="33.75" hidden="false" customHeight="true" outlineLevel="0" collapsed="false">
      <c r="A13" s="3" t="s">
        <v>124</v>
      </c>
      <c r="B13" s="12" t="str">
        <f aca="false">IF('Option 1'!B4="","",'Option 1'!B38)</f>
        <v/>
      </c>
      <c r="C13" s="12" t="str">
        <f aca="false">IF('Option 2'!B4="","",'Option 2'!B38)</f>
        <v/>
      </c>
      <c r="D13" s="12" t="str">
        <f aca="false">IF('Option 3'!B4="","",'Option 3'!B38)</f>
        <v/>
      </c>
      <c r="E13" s="12" t="str">
        <f aca="false">IF('Option 4'!B4="","",'Option 4'!B38)</f>
        <v/>
      </c>
    </row>
    <row r="14" customFormat="false" ht="33.75" hidden="false" customHeight="true" outlineLevel="0" collapsed="false">
      <c r="A14" s="3" t="s">
        <v>126</v>
      </c>
      <c r="B14" s="13" t="str">
        <f aca="false">IF('Option 1'!B4="","",'Option 1'!B39)</f>
        <v/>
      </c>
      <c r="C14" s="13" t="str">
        <f aca="false">IF('Option 2'!B4="","",'Option 2'!B39)</f>
        <v/>
      </c>
      <c r="D14" s="13" t="str">
        <f aca="false">IF('Option 3'!B4="","",'Option 3'!B39)</f>
        <v/>
      </c>
      <c r="E14" s="13" t="str">
        <f aca="false">IF('Option 4'!B4="","",'Option 4'!B39)</f>
        <v/>
      </c>
    </row>
    <row r="15" customFormat="false" ht="33.75" hidden="false" customHeight="true" outlineLevel="0" collapsed="false">
      <c r="A15" s="3" t="s">
        <v>128</v>
      </c>
      <c r="B15" s="13" t="str">
        <f aca="false">IF('Option 1'!B4="","",'Option 1'!B40)</f>
        <v/>
      </c>
      <c r="C15" s="13" t="str">
        <f aca="false">IF('Option 2'!B4="","",'Option 2'!B40)</f>
        <v/>
      </c>
      <c r="D15" s="13" t="str">
        <f aca="false">IF('Option 3'!B4="","",'Option 3'!B40)</f>
        <v/>
      </c>
      <c r="E15" s="13" t="str">
        <f aca="false">IF('Option 4'!B4="","",'Option 4'!B40)</f>
        <v/>
      </c>
    </row>
    <row r="16" customFormat="false" ht="33.75" hidden="false" customHeight="true" outlineLevel="0" collapsed="false">
      <c r="A16" s="3" t="s">
        <v>130</v>
      </c>
      <c r="B16" s="13" t="str">
        <f aca="false">IF('Option 1'!B4="","",'Option 1'!B41)</f>
        <v/>
      </c>
      <c r="C16" s="13" t="str">
        <f aca="false">IF('Option 2'!B4="","",'Option 2'!B41)</f>
        <v/>
      </c>
      <c r="D16" s="13" t="str">
        <f aca="false">IF('Option 3'!B4="","",'Option 3'!B41)</f>
        <v/>
      </c>
      <c r="E16" s="13" t="str">
        <f aca="false">IF('Option 4'!B4="","",'Option 4'!B41)</f>
        <v/>
      </c>
    </row>
    <row r="17" customFormat="false" ht="33.75" hidden="false" customHeight="true" outlineLevel="0" collapsed="false">
      <c r="A17" s="3" t="s">
        <v>132</v>
      </c>
      <c r="B17" s="11" t="str">
        <f aca="false">IF('Option 1'!B4="","",'Option 1'!B42)</f>
        <v/>
      </c>
      <c r="C17" s="11" t="str">
        <f aca="false">IF('Option 2'!B4="","",'Option 2'!B42)</f>
        <v/>
      </c>
      <c r="D17" s="11" t="str">
        <f aca="false">IF('Option 3'!B4="","",'Option 3'!B42)</f>
        <v/>
      </c>
      <c r="E17" s="11" t="str">
        <f aca="false">IF('Option 4'!B4="","",'Option 4'!B42)</f>
        <v/>
      </c>
    </row>
    <row r="20" customFormat="false" ht="43.5" hidden="false" customHeight="true" outlineLevel="0" collapsed="false">
      <c r="A20" s="3" t="s">
        <v>54</v>
      </c>
      <c r="B20" s="11" t="str">
        <f aca="false">Requirements!B20</f>
        <v>Business-class micro/tiny, tested refurbished system, or value mini with a prepared spare</v>
      </c>
      <c r="C20" s="11"/>
      <c r="D20" s="11"/>
      <c r="E20" s="11"/>
    </row>
    <row r="22" customFormat="false" ht="60" hidden="false" customHeight="true" outlineLevel="0" collapsed="false">
      <c r="A22" s="3" t="s">
        <v>140</v>
      </c>
      <c r="B22" s="4" t="s">
        <v>141</v>
      </c>
      <c r="C22" s="4"/>
      <c r="D22" s="4"/>
      <c r="E22" s="4"/>
    </row>
  </sheetData>
  <sheetProtection sheet="true" selectUnlockedCells="true"/>
  <mergeCells count="4">
    <mergeCell ref="A1:E1"/>
    <mergeCell ref="A2:E2"/>
    <mergeCell ref="B20:E20"/>
    <mergeCell ref="B22:E22"/>
  </mergeCells>
  <printOptions headings="false" gridLines="false" gridLinesSet="true" horizontalCentered="false" verticalCentered="false"/>
  <pageMargins left="0.75" right="0.75" top="1" bottom="1" header="0.511811023622047" footer="0.5"/>
  <pageSetup paperSize="1" scale="100" fitToWidth="1" fitToHeight="1" pageOrder="downThenOver" orientation="landscape" blackAndWhite="false" draft="false" cellComments="none" horizontalDpi="300" verticalDpi="300" copies="1"/>
  <headerFooter differentFirst="false" differentOddEven="false">
    <oddHeader/>
    <oddFooter>&amp;C2Labs Technology • 2labstech.com • (620) 992-6160</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D1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5"/>
    <col collapsed="false" customWidth="true" hidden="false" outlineLevel="0" max="2" min="2" style="0" width="78"/>
    <col collapsed="false" customWidth="true" hidden="false" outlineLevel="0" max="4" min="3" style="0" width="18"/>
  </cols>
  <sheetData>
    <row r="1" customFormat="false" ht="33.75" hidden="false" customHeight="true" outlineLevel="0" collapsed="false">
      <c r="A1" s="1" t="s">
        <v>142</v>
      </c>
      <c r="B1" s="1"/>
      <c r="C1" s="1"/>
      <c r="D1" s="1"/>
    </row>
    <row r="2" customFormat="false" ht="31.5" hidden="false" customHeight="true" outlineLevel="0" collapsed="false">
      <c r="A2" s="2" t="s">
        <v>143</v>
      </c>
      <c r="B2" s="2"/>
      <c r="C2" s="2"/>
      <c r="D2" s="2"/>
    </row>
    <row r="4" customFormat="false" ht="39.75" hidden="false" customHeight="true" outlineLevel="0" collapsed="false">
      <c r="A4" s="3" t="s">
        <v>144</v>
      </c>
      <c r="B4" s="7"/>
    </row>
    <row r="5" customFormat="false" ht="39.75" hidden="false" customHeight="true" outlineLevel="0" collapsed="false">
      <c r="A5" s="3" t="s">
        <v>145</v>
      </c>
      <c r="B5" s="15"/>
    </row>
    <row r="6" customFormat="false" ht="39.75" hidden="false" customHeight="true" outlineLevel="0" collapsed="false">
      <c r="A6" s="3" t="s">
        <v>146</v>
      </c>
      <c r="B6" s="7"/>
    </row>
    <row r="7" customFormat="false" ht="39.75" hidden="false" customHeight="true" outlineLevel="0" collapsed="false">
      <c r="A7" s="3" t="s">
        <v>147</v>
      </c>
      <c r="B7" s="7" t="str">
        <f aca="false">Requirements!B4</f>
        <v>Front desk / bookkeeping / owner / production</v>
      </c>
    </row>
    <row r="8" customFormat="false" ht="57.75" hidden="false" customHeight="true" outlineLevel="0" collapsed="false">
      <c r="A8" s="3" t="s">
        <v>148</v>
      </c>
      <c r="B8" s="7"/>
    </row>
    <row r="9" customFormat="false" ht="57.75" hidden="false" customHeight="true" outlineLevel="0" collapsed="false">
      <c r="A9" s="3" t="s">
        <v>149</v>
      </c>
      <c r="B9" s="7"/>
    </row>
    <row r="10" customFormat="false" ht="39.75" hidden="false" customHeight="true" outlineLevel="0" collapsed="false">
      <c r="A10" s="3" t="s">
        <v>150</v>
      </c>
      <c r="B10" s="7"/>
    </row>
    <row r="11" customFormat="false" ht="39.75" hidden="false" customHeight="true" outlineLevel="0" collapsed="false">
      <c r="A11" s="3" t="s">
        <v>151</v>
      </c>
      <c r="B11" s="7"/>
    </row>
    <row r="12" customFormat="false" ht="39.75" hidden="false" customHeight="true" outlineLevel="0" collapsed="false">
      <c r="A12" s="3" t="s">
        <v>152</v>
      </c>
      <c r="B12" s="7"/>
    </row>
    <row r="13" customFormat="false" ht="39.75" hidden="false" customHeight="true" outlineLevel="0" collapsed="false">
      <c r="A13" s="3" t="s">
        <v>153</v>
      </c>
      <c r="B13" s="7"/>
    </row>
    <row r="14" customFormat="false" ht="39.75" hidden="false" customHeight="true" outlineLevel="0" collapsed="false">
      <c r="A14" s="3" t="s">
        <v>154</v>
      </c>
      <c r="B14" s="7"/>
    </row>
    <row r="15" customFormat="false" ht="39.75" hidden="false" customHeight="true" outlineLevel="0" collapsed="false">
      <c r="A15" s="3" t="s">
        <v>155</v>
      </c>
      <c r="B15" s="7"/>
    </row>
    <row r="16" customFormat="false" ht="39.75" hidden="false" customHeight="true" outlineLevel="0" collapsed="false">
      <c r="A16" s="3" t="s">
        <v>156</v>
      </c>
      <c r="B16" s="15"/>
    </row>
    <row r="17" customFormat="false" ht="57.75" hidden="false" customHeight="true" outlineLevel="0" collapsed="false">
      <c r="A17" s="3" t="s">
        <v>157</v>
      </c>
      <c r="B17" s="7"/>
    </row>
  </sheetData>
  <sheetProtection sheet="true" selectUnlockedCells="true"/>
  <mergeCells count="2">
    <mergeCell ref="A1:D1"/>
    <mergeCell ref="A2:D2"/>
  </mergeCells>
  <printOptions headings="false" gridLines="false" gridLinesSet="true" horizontalCentered="false" verticalCentered="false"/>
  <pageMargins left="0.75" right="0.75" top="1" bottom="1" header="0.511811023622047" footer="0.5"/>
  <pageSetup paperSize="1" scale="100" fitToWidth="1" fitToHeight="1" pageOrder="downThenOver" orientation="landscape" blackAndWhite="false" draft="false" cellComments="none" horizontalDpi="300" verticalDpi="300" copies="1"/>
  <headerFooter differentFirst="false" differentOddEven="false">
    <oddHeader/>
    <oddFooter>&amp;C2Labs Technology • 2labstech.com • (620) 992-6160</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2026-09-07T18:32:01Z</dcterms:created>
  <dc:creator>openpyxl</dc:creator>
  <dc:description/>
  <dc:language>en-US</dc:language>
  <cp:lastModifiedBy/>
  <dcterms:modified xsi:type="dcterms:W3CDTF">2026-09-07T18:32:01Z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